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https://fincalabraspa-my.sharepoint.com/personal/c_musitano_fincalabraspa_onmicrosoft_com/Documents/Desktop/Nuova cartella/Altri bandi/Avviso Fondo FINAGRI Calabria/"/>
    </mc:Choice>
  </mc:AlternateContent>
  <xr:revisionPtr revIDLastSave="106" documentId="13_ncr:1_{EA53A836-B19D-4996-918C-6580DDE9D589}" xr6:coauthVersionLast="47" xr6:coauthVersionMax="47" xr10:uidLastSave="{07641E96-C6CF-44D4-BBF8-CA82E1E7D3C3}"/>
  <bookViews>
    <workbookView xWindow="-108" yWindow="-108" windowWidth="23256" windowHeight="12576" xr2:uid="{00000000-000D-0000-FFFF-FFFF00000000}"/>
  </bookViews>
  <sheets>
    <sheet name="Foglio1" sheetId="1" r:id="rId1"/>
    <sheet name="Foglio2" sheetId="2" r:id="rId2"/>
  </sheets>
  <definedNames>
    <definedName name="_xlnm.Print_Area" localSheetId="0">Foglio1!$A$1:$J$48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9" i="1"/>
  <c r="F7" i="1"/>
  <c r="E46" i="1" l="1"/>
  <c r="E45" i="1"/>
  <c r="E44" i="1"/>
  <c r="E43" i="1"/>
  <c r="E42" i="1"/>
  <c r="E41" i="1"/>
  <c r="E40" i="1"/>
  <c r="E39" i="1"/>
  <c r="E38" i="1"/>
  <c r="B17" i="1"/>
  <c r="F17" i="1" s="1"/>
  <c r="G17" i="1" s="1"/>
  <c r="C14" i="1"/>
  <c r="E17" i="1" s="1"/>
  <c r="C10" i="1"/>
  <c r="E37" i="1" l="1"/>
  <c r="I17" i="1"/>
  <c r="J17" i="1" s="1"/>
  <c r="E33" i="1"/>
  <c r="E34" i="1"/>
  <c r="E21" i="1"/>
  <c r="E26" i="1"/>
  <c r="E29" i="1"/>
  <c r="E35" i="1"/>
  <c r="E32" i="1"/>
  <c r="E36" i="1"/>
  <c r="E22" i="1"/>
  <c r="E30" i="1"/>
  <c r="E25" i="1"/>
  <c r="E23" i="1"/>
  <c r="E27" i="1"/>
  <c r="E31" i="1"/>
  <c r="E24" i="1"/>
  <c r="E28" i="1"/>
  <c r="C17" i="1"/>
  <c r="D17" i="1" s="1"/>
  <c r="B18" i="1" s="1"/>
  <c r="I18" i="1" s="1"/>
  <c r="J18" i="1" s="1"/>
  <c r="E18" i="1"/>
  <c r="E20" i="1"/>
  <c r="E19" i="1"/>
  <c r="C18" i="1" l="1"/>
  <c r="D18" i="1" s="1"/>
  <c r="B19" i="1" s="1"/>
  <c r="I19" i="1" s="1"/>
  <c r="J19" i="1" s="1"/>
  <c r="F18" i="1"/>
  <c r="G18" i="1" s="1"/>
  <c r="F19" i="1" l="1"/>
  <c r="G19" i="1" s="1"/>
  <c r="C19" i="1"/>
  <c r="D19" i="1" s="1"/>
  <c r="B20" i="1" s="1"/>
  <c r="I20" i="1" s="1"/>
  <c r="J20" i="1" s="1"/>
  <c r="C20" i="1" l="1"/>
  <c r="D20" i="1" s="1"/>
  <c r="B21" i="1" s="1"/>
  <c r="I21" i="1" s="1"/>
  <c r="J21" i="1" s="1"/>
  <c r="F20" i="1"/>
  <c r="G20" i="1" s="1"/>
  <c r="F21" i="1" l="1"/>
  <c r="G21" i="1" s="1"/>
  <c r="C21" i="1"/>
  <c r="D21" i="1" s="1"/>
  <c r="B22" i="1" s="1"/>
  <c r="I22" i="1" s="1"/>
  <c r="J22" i="1" s="1"/>
  <c r="C22" i="1" l="1"/>
  <c r="D22" i="1" s="1"/>
  <c r="B23" i="1" s="1"/>
  <c r="I23" i="1" s="1"/>
  <c r="J23" i="1" s="1"/>
  <c r="F22" i="1"/>
  <c r="G22" i="1" s="1"/>
  <c r="F23" i="1" l="1"/>
  <c r="G23" i="1" s="1"/>
  <c r="C23" i="1"/>
  <c r="D23" i="1" s="1"/>
  <c r="B24" i="1" s="1"/>
  <c r="I24" i="1" s="1"/>
  <c r="J24" i="1" s="1"/>
  <c r="C24" i="1" l="1"/>
  <c r="D24" i="1" s="1"/>
  <c r="B25" i="1" s="1"/>
  <c r="I25" i="1" s="1"/>
  <c r="J25" i="1" s="1"/>
  <c r="F24" i="1"/>
  <c r="G24" i="1" s="1"/>
  <c r="F25" i="1" l="1"/>
  <c r="G25" i="1" s="1"/>
  <c r="C25" i="1"/>
  <c r="D25" i="1" s="1"/>
  <c r="B26" i="1" s="1"/>
  <c r="I26" i="1" s="1"/>
  <c r="J26" i="1" s="1"/>
  <c r="C26" i="1" l="1"/>
  <c r="D26" i="1" s="1"/>
  <c r="B27" i="1" s="1"/>
  <c r="I27" i="1" s="1"/>
  <c r="J27" i="1" s="1"/>
  <c r="F26" i="1"/>
  <c r="G26" i="1" s="1"/>
  <c r="F27" i="1" l="1"/>
  <c r="G27" i="1" s="1"/>
  <c r="C27" i="1"/>
  <c r="D27" i="1" s="1"/>
  <c r="B28" i="1" s="1"/>
  <c r="I28" i="1" s="1"/>
  <c r="J28" i="1" s="1"/>
  <c r="C28" i="1" l="1"/>
  <c r="D28" i="1" s="1"/>
  <c r="B29" i="1" s="1"/>
  <c r="I29" i="1" s="1"/>
  <c r="J29" i="1" s="1"/>
  <c r="F28" i="1"/>
  <c r="G28" i="1" s="1"/>
  <c r="F29" i="1" l="1"/>
  <c r="G29" i="1" s="1"/>
  <c r="C29" i="1"/>
  <c r="D29" i="1" s="1"/>
  <c r="B30" i="1" s="1"/>
  <c r="I30" i="1" s="1"/>
  <c r="J30" i="1" s="1"/>
  <c r="C30" i="1" l="1"/>
  <c r="D30" i="1" s="1"/>
  <c r="B31" i="1" s="1"/>
  <c r="I31" i="1" s="1"/>
  <c r="J31" i="1" s="1"/>
  <c r="F30" i="1"/>
  <c r="G30" i="1" s="1"/>
  <c r="F31" i="1" l="1"/>
  <c r="G31" i="1" s="1"/>
  <c r="C31" i="1"/>
  <c r="D31" i="1" s="1"/>
  <c r="B32" i="1" s="1"/>
  <c r="I32" i="1" s="1"/>
  <c r="J32" i="1" s="1"/>
  <c r="C32" i="1" l="1"/>
  <c r="D32" i="1" s="1"/>
  <c r="B33" i="1" s="1"/>
  <c r="I33" i="1" s="1"/>
  <c r="J33" i="1" s="1"/>
  <c r="F32" i="1"/>
  <c r="G32" i="1" s="1"/>
  <c r="F33" i="1" l="1"/>
  <c r="G33" i="1" s="1"/>
  <c r="C33" i="1"/>
  <c r="D33" i="1" s="1"/>
  <c r="B34" i="1" s="1"/>
  <c r="I34" i="1" s="1"/>
  <c r="J34" i="1" s="1"/>
  <c r="C34" i="1" l="1"/>
  <c r="D34" i="1" s="1"/>
  <c r="B35" i="1" s="1"/>
  <c r="I35" i="1" s="1"/>
  <c r="J35" i="1" s="1"/>
  <c r="F34" i="1"/>
  <c r="G34" i="1" s="1"/>
  <c r="F35" i="1" l="1"/>
  <c r="G35" i="1" s="1"/>
  <c r="C35" i="1"/>
  <c r="D35" i="1" s="1"/>
  <c r="B36" i="1" s="1"/>
  <c r="I36" i="1" s="1"/>
  <c r="J36" i="1" s="1"/>
  <c r="C36" i="1" l="1"/>
  <c r="D36" i="1" s="1"/>
  <c r="B37" i="1" s="1"/>
  <c r="I37" i="1" s="1"/>
  <c r="J37" i="1" s="1"/>
  <c r="F36" i="1"/>
  <c r="G36" i="1" s="1"/>
  <c r="F37" i="1" l="1"/>
  <c r="G37" i="1" s="1"/>
  <c r="C37" i="1"/>
  <c r="D37" i="1" s="1"/>
  <c r="B38" i="1" s="1"/>
  <c r="I38" i="1" s="1"/>
  <c r="J38" i="1" s="1"/>
  <c r="C38" i="1" l="1"/>
  <c r="D38" i="1" s="1"/>
  <c r="B39" i="1" s="1"/>
  <c r="I39" i="1" s="1"/>
  <c r="J39" i="1" s="1"/>
  <c r="F38" i="1"/>
  <c r="G38" i="1" s="1"/>
  <c r="F39" i="1" l="1"/>
  <c r="G39" i="1" s="1"/>
  <c r="C39" i="1"/>
  <c r="D39" i="1" s="1"/>
  <c r="B40" i="1" s="1"/>
  <c r="I40" i="1" s="1"/>
  <c r="J40" i="1" s="1"/>
  <c r="C40" i="1" l="1"/>
  <c r="D40" i="1" s="1"/>
  <c r="B41" i="1" s="1"/>
  <c r="I41" i="1" s="1"/>
  <c r="J41" i="1" s="1"/>
  <c r="F40" i="1"/>
  <c r="G40" i="1" s="1"/>
  <c r="F41" i="1" l="1"/>
  <c r="G41" i="1" s="1"/>
  <c r="C41" i="1"/>
  <c r="D41" i="1" s="1"/>
  <c r="B42" i="1" s="1"/>
  <c r="I42" i="1" s="1"/>
  <c r="J42" i="1" s="1"/>
  <c r="C42" i="1" l="1"/>
  <c r="D42" i="1" s="1"/>
  <c r="B43" i="1" s="1"/>
  <c r="I43" i="1" s="1"/>
  <c r="J43" i="1" s="1"/>
  <c r="F42" i="1"/>
  <c r="G42" i="1" s="1"/>
  <c r="F43" i="1" l="1"/>
  <c r="G43" i="1" s="1"/>
  <c r="C43" i="1"/>
  <c r="D43" i="1" s="1"/>
  <c r="B44" i="1" s="1"/>
  <c r="I44" i="1" s="1"/>
  <c r="J44" i="1" s="1"/>
  <c r="C44" i="1" l="1"/>
  <c r="D44" i="1" s="1"/>
  <c r="B45" i="1" s="1"/>
  <c r="I45" i="1" s="1"/>
  <c r="J45" i="1" s="1"/>
  <c r="F44" i="1"/>
  <c r="G44" i="1" s="1"/>
  <c r="F45" i="1" l="1"/>
  <c r="G45" i="1" s="1"/>
  <c r="C45" i="1"/>
  <c r="D45" i="1" s="1"/>
  <c r="B46" i="1" s="1"/>
  <c r="I46" i="1" s="1"/>
  <c r="J46" i="1" s="1"/>
  <c r="C46" i="1" l="1"/>
  <c r="D46" i="1" s="1"/>
  <c r="B47" i="1" s="1"/>
  <c r="F46" i="1"/>
  <c r="G46" i="1" s="1"/>
  <c r="F5" i="1" l="1"/>
  <c r="G5" i="1" s="1"/>
  <c r="G48" i="1"/>
  <c r="F47" i="1"/>
  <c r="I47" i="1"/>
  <c r="J47" i="1" s="1"/>
  <c r="F9" i="1" l="1"/>
  <c r="G7" i="1"/>
  <c r="G9" i="1" s="1"/>
  <c r="J48" i="1"/>
</calcChain>
</file>

<file path=xl/sharedStrings.xml><?xml version="1.0" encoding="utf-8"?>
<sst xmlns="http://schemas.openxmlformats.org/spreadsheetml/2006/main" count="28" uniqueCount="28">
  <si>
    <t>Modello per calcolo ESL - Metodo Nazionale Vigente</t>
  </si>
  <si>
    <r>
      <t>S</t>
    </r>
    <r>
      <rPr>
        <b/>
        <sz val="12"/>
        <color indexed="63"/>
        <rFont val="Times New Roman"/>
        <family val="1"/>
      </rPr>
      <t xml:space="preserve"> I</t>
    </r>
    <r>
      <rPr>
        <b/>
        <vertAlign val="subscript"/>
        <sz val="12"/>
        <color indexed="63"/>
        <rFont val="Times New Roman"/>
        <family val="1"/>
      </rPr>
      <t xml:space="preserve">t </t>
    </r>
    <r>
      <rPr>
        <b/>
        <sz val="12"/>
        <color indexed="63"/>
        <rFont val="Times New Roman"/>
        <family val="1"/>
      </rPr>
      <t>attualizzati</t>
    </r>
  </si>
  <si>
    <r>
      <t>Costo della Garanzia</t>
    </r>
    <r>
      <rPr>
        <b/>
        <i/>
        <sz val="10"/>
        <color indexed="30"/>
        <rFont val="Arial"/>
        <family val="2"/>
      </rPr>
      <t xml:space="preserve"> (G)</t>
    </r>
  </si>
  <si>
    <t>Importo del finanziamento (D)</t>
  </si>
  <si>
    <t xml:space="preserve">% di garanzia a valere sul fondo pubblico (Z) </t>
  </si>
  <si>
    <r>
      <t xml:space="preserve">Importo garantito </t>
    </r>
    <r>
      <rPr>
        <b/>
        <i/>
        <sz val="10"/>
        <color indexed="63"/>
        <rFont val="Arial"/>
        <family val="2"/>
      </rPr>
      <t>(D*Z)</t>
    </r>
  </si>
  <si>
    <r>
      <t>Durata in anni arrotondata per eccesso</t>
    </r>
    <r>
      <rPr>
        <b/>
        <i/>
        <sz val="10"/>
        <color indexed="30"/>
        <rFont val="Arial"/>
        <family val="2"/>
      </rPr>
      <t xml:space="preserve"> (t)</t>
    </r>
  </si>
  <si>
    <r>
      <t xml:space="preserve">Sviluppo rata costante </t>
    </r>
    <r>
      <rPr>
        <b/>
        <i/>
        <sz val="10"/>
        <rFont val="Arial"/>
        <family val="2"/>
      </rPr>
      <t>(r)</t>
    </r>
    <r>
      <rPr>
        <b/>
        <sz val="10"/>
        <rFont val="Arial"/>
        <family val="2"/>
      </rPr>
      <t xml:space="preserve"> al tasso </t>
    </r>
    <r>
      <rPr>
        <b/>
        <i/>
        <sz val="10"/>
        <rFont val="Arial"/>
        <family val="2"/>
      </rPr>
      <t>(i)</t>
    </r>
  </si>
  <si>
    <r>
      <t xml:space="preserve">Durata in anni </t>
    </r>
    <r>
      <rPr>
        <b/>
        <i/>
        <sz val="10"/>
        <rFont val="Arial"/>
        <family val="2"/>
      </rPr>
      <t xml:space="preserve">
(t)</t>
    </r>
  </si>
  <si>
    <r>
      <t xml:space="preserve">Debito residuo 
</t>
    </r>
    <r>
      <rPr>
        <b/>
        <i/>
        <sz val="10"/>
        <rFont val="Arial"/>
        <family val="2"/>
      </rPr>
      <t>(Dt)</t>
    </r>
  </si>
  <si>
    <r>
      <t xml:space="preserve">Quota interessi 
</t>
    </r>
    <r>
      <rPr>
        <b/>
        <i/>
        <sz val="10"/>
        <rFont val="Arial"/>
        <family val="2"/>
      </rPr>
      <t>(Qi)</t>
    </r>
  </si>
  <si>
    <r>
      <t xml:space="preserve">Quota capitale 
</t>
    </r>
    <r>
      <rPr>
        <b/>
        <i/>
        <sz val="10"/>
        <rFont val="Arial"/>
        <family val="2"/>
      </rPr>
      <t>(Qc)</t>
    </r>
  </si>
  <si>
    <r>
      <t xml:space="preserve">Rata
</t>
    </r>
    <r>
      <rPr>
        <b/>
        <i/>
        <sz val="10"/>
        <rFont val="Arial"/>
        <family val="2"/>
      </rPr>
      <t>(r)</t>
    </r>
  </si>
  <si>
    <r>
      <rPr>
        <b/>
        <sz val="10"/>
        <rFont val="Arial"/>
        <family val="2"/>
      </rPr>
      <t>Costo equo annuo</t>
    </r>
    <r>
      <rPr>
        <b/>
        <i/>
        <sz val="10"/>
        <rFont val="Arial"/>
        <family val="2"/>
      </rPr>
      <t xml:space="preserve">
(Dt*Z*(Fr + C + R))</t>
    </r>
  </si>
  <si>
    <r>
      <t>Costo attualizzat</t>
    </r>
    <r>
      <rPr>
        <b/>
        <i/>
        <sz val="10"/>
        <rFont val="Arial"/>
        <family val="2"/>
      </rPr>
      <t>o
(It)</t>
    </r>
  </si>
  <si>
    <t>Opzione 1</t>
  </si>
  <si>
    <t>Opzione 2</t>
  </si>
  <si>
    <t>Premio</t>
  </si>
  <si>
    <t>Premio attualizzato</t>
  </si>
  <si>
    <t>Simulatore Regione Calabria - Garanzia FINAGRI</t>
  </si>
  <si>
    <t>operazioni di liquidità</t>
  </si>
  <si>
    <t>Esl (intensità agevolativa della garanzia)</t>
  </si>
  <si>
    <t>Costo attualizzato</t>
  </si>
  <si>
    <r>
      <t xml:space="preserve">Costo applicato una-tantum </t>
    </r>
    <r>
      <rPr>
        <b/>
        <i/>
        <sz val="10"/>
        <color indexed="63"/>
        <rFont val="Arial"/>
        <family val="2"/>
      </rPr>
      <t>(G*D*Z)</t>
    </r>
  </si>
  <si>
    <r>
      <t xml:space="preserve">Fattore di rischio annuo </t>
    </r>
    <r>
      <rPr>
        <b/>
        <i/>
        <sz val="10"/>
        <rFont val="Arial"/>
        <family val="2"/>
      </rPr>
      <t>(Fr)</t>
    </r>
  </si>
  <si>
    <r>
      <t xml:space="preserve">Costi amministrativi annui </t>
    </r>
    <r>
      <rPr>
        <b/>
        <i/>
        <sz val="10"/>
        <rFont val="Arial"/>
        <family val="2"/>
      </rPr>
      <t>(C)</t>
    </r>
  </si>
  <si>
    <r>
      <t>Remunerazione del capitale annuo</t>
    </r>
    <r>
      <rPr>
        <b/>
        <i/>
        <sz val="10"/>
        <rFont val="Arial"/>
        <family val="2"/>
      </rPr>
      <t xml:space="preserve"> (R)</t>
    </r>
  </si>
  <si>
    <r>
      <t xml:space="preserve">Tasso di riferimento </t>
    </r>
    <r>
      <rPr>
        <b/>
        <i/>
        <sz val="10"/>
        <rFont val="Arial"/>
        <family val="2"/>
      </rPr>
      <t>(i)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</si>
</sst>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€&quot;\ #,##0.00;[Red]\-&quot;€&quot;\ #,##0.00"/>
    <numFmt numFmtId="165" formatCode="0.000%"/>
    <numFmt numFmtId="166" formatCode="#,##0_ ;\-#,##0\ 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2"/>
      <color theme="1" tint="0.34998626667073579"/>
      <name val="Symbol"/>
      <family val="1"/>
    </font>
    <font>
      <b/>
      <sz val="12"/>
      <color indexed="63"/>
      <name val="Times New Roman"/>
      <family val="1"/>
    </font>
    <font>
      <b/>
      <vertAlign val="subscript"/>
      <sz val="12"/>
      <color indexed="63"/>
      <name val="Times New Roman"/>
      <family val="1"/>
    </font>
    <font>
      <sz val="10"/>
      <color theme="1" tint="0.34998626667073579"/>
      <name val="Arial"/>
      <family val="2"/>
    </font>
    <font>
      <b/>
      <sz val="10"/>
      <color rgb="FF0070C0"/>
      <name val="Arial"/>
      <family val="2"/>
    </font>
    <font>
      <b/>
      <i/>
      <sz val="10"/>
      <color indexed="30"/>
      <name val="Arial"/>
      <family val="2"/>
    </font>
    <font>
      <b/>
      <sz val="10"/>
      <color theme="1" tint="0.34998626667073579"/>
      <name val="Arial"/>
      <family val="2"/>
    </font>
    <font>
      <b/>
      <i/>
      <sz val="10"/>
      <color indexed="63"/>
      <name val="Arial"/>
      <family val="2"/>
    </font>
    <font>
      <sz val="14"/>
      <color indexed="12"/>
      <name val="Arial"/>
      <family val="2"/>
    </font>
    <font>
      <b/>
      <i/>
      <sz val="10"/>
      <name val="Arial"/>
      <family val="2"/>
    </font>
    <font>
      <i/>
      <sz val="8"/>
      <name val="Arial"/>
      <family val="2"/>
    </font>
    <font>
      <sz val="10"/>
      <color indexed="12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0">
    <xf numFmtId="0" fontId="0" fillId="0" borderId="0" xfId="0"/>
    <xf numFmtId="166" fontId="9" fillId="4" borderId="0" xfId="1" applyNumberFormat="1" applyFont="1" applyFill="1" applyAlignment="1" applyProtection="1">
      <alignment horizontal="center" vertical="center"/>
      <protection locked="0"/>
    </xf>
    <xf numFmtId="9" fontId="9" fillId="4" borderId="0" xfId="0" applyNumberFormat="1" applyFont="1" applyFill="1" applyAlignment="1" applyProtection="1">
      <alignment vertical="center"/>
      <protection locked="0"/>
    </xf>
    <xf numFmtId="0" fontId="9" fillId="4" borderId="0" xfId="0" applyFont="1" applyFill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3" fillId="0" borderId="0" xfId="0" applyFont="1" applyAlignment="1" applyProtection="1">
      <alignment vertical="center"/>
      <protection locked="0"/>
    </xf>
    <xf numFmtId="0" fontId="15" fillId="0" borderId="0" xfId="0" applyFont="1" applyAlignment="1" applyProtection="1">
      <alignment horizontal="right" vertical="center"/>
      <protection locked="0"/>
    </xf>
    <xf numFmtId="0" fontId="0" fillId="0" borderId="0" xfId="0" applyAlignment="1" applyProtection="1">
      <alignment vertical="center"/>
      <protection hidden="1"/>
    </xf>
    <xf numFmtId="0" fontId="3" fillId="3" borderId="0" xfId="0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0" fillId="3" borderId="0" xfId="0" applyFill="1" applyAlignment="1" applyProtection="1">
      <alignment horizontal="center" vertical="center"/>
      <protection hidden="1"/>
    </xf>
    <xf numFmtId="10" fontId="3" fillId="3" borderId="0" xfId="2" applyNumberFormat="1" applyFont="1" applyFill="1" applyAlignment="1" applyProtection="1">
      <alignment vertical="center"/>
      <protection hidden="1"/>
    </xf>
    <xf numFmtId="0" fontId="0" fillId="3" borderId="0" xfId="0" applyFill="1" applyAlignment="1" applyProtection="1">
      <alignment vertical="center"/>
      <protection hidden="1"/>
    </xf>
    <xf numFmtId="10" fontId="3" fillId="3" borderId="0" xfId="0" applyNumberFormat="1" applyFont="1" applyFill="1" applyAlignment="1" applyProtection="1">
      <alignment vertical="center"/>
      <protection hidden="1"/>
    </xf>
    <xf numFmtId="0" fontId="5" fillId="3" borderId="0" xfId="0" applyFont="1" applyFill="1" applyAlignment="1" applyProtection="1">
      <alignment horizontal="left" vertical="center"/>
      <protection hidden="1"/>
    </xf>
    <xf numFmtId="43" fontId="8" fillId="3" borderId="0" xfId="0" applyNumberFormat="1" applyFont="1" applyFill="1" applyAlignment="1" applyProtection="1">
      <alignment vertical="center"/>
      <protection hidden="1"/>
    </xf>
    <xf numFmtId="0" fontId="8" fillId="3" borderId="0" xfId="0" applyFont="1" applyFill="1" applyAlignment="1" applyProtection="1">
      <alignment vertical="center"/>
      <protection hidden="1"/>
    </xf>
    <xf numFmtId="0" fontId="9" fillId="3" borderId="0" xfId="0" applyFont="1" applyFill="1" applyAlignment="1" applyProtection="1">
      <alignment horizontal="left" vertical="center"/>
      <protection hidden="1"/>
    </xf>
    <xf numFmtId="165" fontId="9" fillId="0" borderId="0" xfId="0" applyNumberFormat="1" applyFont="1" applyAlignment="1" applyProtection="1">
      <alignment vertical="center"/>
      <protection hidden="1"/>
    </xf>
    <xf numFmtId="0" fontId="11" fillId="7" borderId="14" xfId="0" applyFont="1" applyFill="1" applyBorder="1" applyAlignment="1" applyProtection="1">
      <alignment horizontal="left" vertical="center" wrapText="1"/>
      <protection hidden="1"/>
    </xf>
    <xf numFmtId="43" fontId="8" fillId="7" borderId="16" xfId="0" applyNumberFormat="1" applyFont="1" applyFill="1" applyBorder="1" applyAlignment="1" applyProtection="1">
      <alignment vertical="center"/>
      <protection hidden="1"/>
    </xf>
    <xf numFmtId="43" fontId="8" fillId="8" borderId="14" xfId="0" applyNumberFormat="1" applyFont="1" applyFill="1" applyBorder="1" applyAlignment="1" applyProtection="1">
      <alignment vertical="center"/>
      <protection hidden="1"/>
    </xf>
    <xf numFmtId="0" fontId="0" fillId="8" borderId="15" xfId="0" applyFill="1" applyBorder="1" applyAlignment="1" applyProtection="1">
      <alignment vertical="center"/>
      <protection hidden="1"/>
    </xf>
    <xf numFmtId="0" fontId="11" fillId="9" borderId="14" xfId="0" applyFont="1" applyFill="1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center" vertical="center" wrapText="1"/>
      <protection hidden="1"/>
    </xf>
    <xf numFmtId="0" fontId="11" fillId="3" borderId="0" xfId="0" applyFont="1" applyFill="1" applyAlignment="1" applyProtection="1">
      <alignment horizontal="left" vertical="center"/>
      <protection hidden="1"/>
    </xf>
    <xf numFmtId="166" fontId="11" fillId="3" borderId="0" xfId="0" applyNumberFormat="1" applyFont="1" applyFill="1" applyAlignment="1" applyProtection="1">
      <alignment horizontal="center" vertical="center"/>
      <protection hidden="1"/>
    </xf>
    <xf numFmtId="0" fontId="3" fillId="3" borderId="0" xfId="0" applyFont="1" applyFill="1" applyAlignment="1" applyProtection="1">
      <alignment horizontal="right" vertical="center"/>
      <protection hidden="1"/>
    </xf>
    <xf numFmtId="164" fontId="3" fillId="6" borderId="0" xfId="1" applyNumberFormat="1" applyFont="1" applyFill="1" applyAlignment="1" applyProtection="1">
      <alignment vertical="center"/>
      <protection hidden="1"/>
    </xf>
    <xf numFmtId="43" fontId="4" fillId="3" borderId="0" xfId="0" applyNumberFormat="1" applyFont="1" applyFill="1" applyAlignment="1" applyProtection="1">
      <alignment vertical="center"/>
      <protection hidden="1"/>
    </xf>
    <xf numFmtId="0" fontId="4" fillId="3" borderId="0" xfId="0" applyFont="1" applyFill="1" applyAlignment="1" applyProtection="1">
      <alignment horizontal="right" vertical="center"/>
      <protection hidden="1"/>
    </xf>
    <xf numFmtId="164" fontId="4" fillId="3" borderId="0" xfId="1" applyNumberFormat="1" applyFont="1" applyFill="1" applyAlignment="1" applyProtection="1">
      <alignment vertical="center"/>
      <protection hidden="1"/>
    </xf>
    <xf numFmtId="0" fontId="3" fillId="0" borderId="2" xfId="0" applyFont="1" applyBorder="1" applyAlignment="1" applyProtection="1">
      <alignment horizontal="center" vertical="center" wrapText="1"/>
      <protection hidden="1"/>
    </xf>
    <xf numFmtId="0" fontId="3" fillId="0" borderId="3" xfId="0" applyFont="1" applyBorder="1" applyAlignment="1" applyProtection="1">
      <alignment horizontal="center" vertical="center" wrapText="1"/>
      <protection hidden="1"/>
    </xf>
    <xf numFmtId="164" fontId="3" fillId="0" borderId="3" xfId="0" applyNumberFormat="1" applyFont="1" applyBorder="1" applyAlignment="1" applyProtection="1">
      <alignment horizontal="center" vertical="center" wrapText="1"/>
      <protection hidden="1"/>
    </xf>
    <xf numFmtId="0" fontId="14" fillId="0" borderId="3" xfId="0" applyFont="1" applyBorder="1" applyAlignment="1" applyProtection="1">
      <alignment horizontal="right" vertical="center" wrapText="1"/>
      <protection hidden="1"/>
    </xf>
    <xf numFmtId="0" fontId="3" fillId="0" borderId="4" xfId="0" applyFont="1" applyBorder="1" applyAlignment="1" applyProtection="1">
      <alignment horizontal="center" vertical="center" wrapText="1"/>
      <protection hidden="1"/>
    </xf>
    <xf numFmtId="0" fontId="14" fillId="0" borderId="2" xfId="0" applyFont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right" vertical="center"/>
      <protection hidden="1"/>
    </xf>
    <xf numFmtId="43" fontId="4" fillId="3" borderId="6" xfId="1" applyFont="1" applyFill="1" applyBorder="1" applyAlignment="1" applyProtection="1">
      <alignment vertical="center"/>
      <protection hidden="1"/>
    </xf>
    <xf numFmtId="43" fontId="0" fillId="3" borderId="6" xfId="0" applyNumberFormat="1" applyFill="1" applyBorder="1" applyAlignment="1" applyProtection="1">
      <alignment vertical="center"/>
      <protection hidden="1"/>
    </xf>
    <xf numFmtId="164" fontId="0" fillId="3" borderId="6" xfId="0" applyNumberFormat="1" applyFill="1" applyBorder="1" applyAlignment="1" applyProtection="1">
      <alignment vertical="center"/>
      <protection hidden="1"/>
    </xf>
    <xf numFmtId="164" fontId="4" fillId="3" borderId="6" xfId="1" applyNumberFormat="1" applyFont="1" applyFill="1" applyBorder="1" applyAlignment="1" applyProtection="1">
      <alignment vertical="center"/>
      <protection hidden="1"/>
    </xf>
    <xf numFmtId="43" fontId="4" fillId="3" borderId="7" xfId="1" applyFont="1" applyFill="1" applyBorder="1" applyAlignment="1" applyProtection="1">
      <alignment vertical="center"/>
      <protection hidden="1"/>
    </xf>
    <xf numFmtId="43" fontId="4" fillId="3" borderId="5" xfId="1" applyFont="1" applyFill="1" applyBorder="1" applyAlignment="1" applyProtection="1">
      <alignment vertical="center"/>
      <protection hidden="1"/>
    </xf>
    <xf numFmtId="0" fontId="3" fillId="3" borderId="8" xfId="0" applyFont="1" applyFill="1" applyBorder="1" applyAlignment="1" applyProtection="1">
      <alignment horizontal="right" vertical="center"/>
      <protection hidden="1"/>
    </xf>
    <xf numFmtId="43" fontId="4" fillId="3" borderId="9" xfId="1" applyFont="1" applyFill="1" applyBorder="1" applyAlignment="1" applyProtection="1">
      <alignment vertical="center"/>
      <protection hidden="1"/>
    </xf>
    <xf numFmtId="43" fontId="0" fillId="3" borderId="9" xfId="0" applyNumberFormat="1" applyFill="1" applyBorder="1" applyAlignment="1" applyProtection="1">
      <alignment vertical="center"/>
      <protection hidden="1"/>
    </xf>
    <xf numFmtId="164" fontId="0" fillId="3" borderId="9" xfId="0" applyNumberFormat="1" applyFill="1" applyBorder="1" applyAlignment="1" applyProtection="1">
      <alignment vertical="center"/>
      <protection hidden="1"/>
    </xf>
    <xf numFmtId="164" fontId="4" fillId="3" borderId="9" xfId="1" applyNumberFormat="1" applyFont="1" applyFill="1" applyBorder="1" applyAlignment="1" applyProtection="1">
      <alignment vertical="center"/>
      <protection hidden="1"/>
    </xf>
    <xf numFmtId="43" fontId="4" fillId="3" borderId="10" xfId="1" applyFont="1" applyFill="1" applyBorder="1" applyAlignment="1" applyProtection="1">
      <alignment vertical="center"/>
      <protection hidden="1"/>
    </xf>
    <xf numFmtId="43" fontId="4" fillId="3" borderId="8" xfId="1" applyFont="1" applyFill="1" applyBorder="1" applyAlignment="1" applyProtection="1">
      <alignment vertical="center"/>
      <protection hidden="1"/>
    </xf>
    <xf numFmtId="164" fontId="4" fillId="3" borderId="9" xfId="0" applyNumberFormat="1" applyFont="1" applyFill="1" applyBorder="1" applyAlignment="1" applyProtection="1">
      <alignment vertical="center"/>
      <protection hidden="1"/>
    </xf>
    <xf numFmtId="0" fontId="3" fillId="3" borderId="11" xfId="0" applyFont="1" applyFill="1" applyBorder="1" applyAlignment="1" applyProtection="1">
      <alignment vertical="center"/>
      <protection hidden="1"/>
    </xf>
    <xf numFmtId="43" fontId="4" fillId="3" borderId="12" xfId="1" applyFont="1" applyFill="1" applyBorder="1" applyAlignment="1" applyProtection="1">
      <alignment vertical="center"/>
      <protection hidden="1"/>
    </xf>
    <xf numFmtId="0" fontId="0" fillId="3" borderId="12" xfId="0" applyFill="1" applyBorder="1" applyAlignment="1" applyProtection="1">
      <alignment vertical="center"/>
      <protection hidden="1"/>
    </xf>
    <xf numFmtId="0" fontId="0" fillId="3" borderId="13" xfId="0" applyFill="1" applyBorder="1" applyAlignment="1" applyProtection="1">
      <alignment vertical="center"/>
      <protection hidden="1"/>
    </xf>
    <xf numFmtId="43" fontId="4" fillId="3" borderId="11" xfId="1" applyFont="1" applyFill="1" applyBorder="1" applyAlignment="1" applyProtection="1">
      <alignment vertical="center"/>
      <protection hidden="1"/>
    </xf>
    <xf numFmtId="1" fontId="0" fillId="3" borderId="13" xfId="0" applyNumberFormat="1" applyFill="1" applyBorder="1" applyAlignment="1" applyProtection="1">
      <alignment vertical="center"/>
      <protection hidden="1"/>
    </xf>
    <xf numFmtId="0" fontId="3" fillId="0" borderId="0" xfId="0" applyFont="1" applyAlignment="1" applyProtection="1">
      <alignment vertical="center"/>
      <protection hidden="1"/>
    </xf>
    <xf numFmtId="43" fontId="0" fillId="0" borderId="0" xfId="0" applyNumberFormat="1" applyAlignment="1" applyProtection="1">
      <alignment vertical="center"/>
      <protection hidden="1"/>
    </xf>
    <xf numFmtId="0" fontId="3" fillId="3" borderId="0" xfId="0" applyFont="1" applyFill="1" applyAlignment="1" applyProtection="1">
      <alignment horizontal="left" vertical="center"/>
      <protection hidden="1"/>
    </xf>
    <xf numFmtId="0" fontId="3" fillId="6" borderId="0" xfId="0" applyFont="1" applyFill="1" applyAlignment="1" applyProtection="1">
      <alignment horizontal="left" vertical="center"/>
      <protection hidden="1"/>
    </xf>
    <xf numFmtId="0" fontId="9" fillId="3" borderId="0" xfId="0" applyFont="1" applyFill="1" applyAlignment="1" applyProtection="1">
      <alignment horizontal="left" vertical="center"/>
      <protection hidden="1"/>
    </xf>
    <xf numFmtId="43" fontId="13" fillId="5" borderId="0" xfId="0" applyNumberFormat="1" applyFont="1" applyFill="1" applyAlignment="1" applyProtection="1">
      <alignment horizontal="right" vertical="center"/>
      <protection hidden="1"/>
    </xf>
    <xf numFmtId="43" fontId="13" fillId="5" borderId="1" xfId="0" applyNumberFormat="1" applyFont="1" applyFill="1" applyBorder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center" vertical="center"/>
      <protection hidden="1"/>
    </xf>
    <xf numFmtId="43" fontId="16" fillId="5" borderId="0" xfId="0" applyNumberFormat="1" applyFont="1" applyFill="1" applyAlignment="1" applyProtection="1">
      <alignment horizontal="left" vertical="center" wrapText="1"/>
      <protection hidden="1"/>
    </xf>
    <xf numFmtId="43" fontId="16" fillId="5" borderId="1" xfId="0" applyNumberFormat="1" applyFont="1" applyFill="1" applyBorder="1" applyAlignment="1" applyProtection="1">
      <alignment horizontal="left" vertical="center" wrapText="1"/>
      <protection hidden="1"/>
    </xf>
  </cellXfs>
  <cellStyles count="3">
    <cellStyle name="Migliaia" xfId="1" builtinId="3"/>
    <cellStyle name="Normale" xfId="0" builtinId="0"/>
    <cellStyle name="Percentuale" xfId="2" builtinId="5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VO180"/>
  <sheetViews>
    <sheetView showGridLines="0" tabSelected="1" zoomScaleNormal="100" workbookViewId="0">
      <selection activeCell="D11" sqref="D11"/>
    </sheetView>
  </sheetViews>
  <sheetFormatPr defaultColWidth="0" defaultRowHeight="14.4" zeroHeight="1" x14ac:dyDescent="0.3"/>
  <cols>
    <col min="1" max="1" width="21" style="5" customWidth="1"/>
    <col min="2" max="2" width="22" style="4" customWidth="1"/>
    <col min="3" max="3" width="15.44140625" style="4" customWidth="1"/>
    <col min="4" max="4" width="16.6640625" style="4" customWidth="1"/>
    <col min="5" max="5" width="22.33203125" style="4" customWidth="1"/>
    <col min="6" max="6" width="20" style="4" customWidth="1"/>
    <col min="7" max="7" width="18.109375" style="4" customWidth="1"/>
    <col min="8" max="8" width="1.5546875" style="4" customWidth="1"/>
    <col min="9" max="9" width="12" style="4" bestFit="1" customWidth="1"/>
    <col min="10" max="10" width="12.88671875" style="4" customWidth="1"/>
    <col min="11" max="11" width="8.88671875" style="4" customWidth="1"/>
    <col min="12" max="256" width="8.88671875" style="4" hidden="1"/>
    <col min="257" max="257" width="21" style="4" hidden="1"/>
    <col min="258" max="260" width="15.44140625" style="4" hidden="1"/>
    <col min="261" max="261" width="19.33203125" style="4" hidden="1"/>
    <col min="262" max="262" width="20" style="4" hidden="1"/>
    <col min="263" max="263" width="18.109375" style="4" hidden="1"/>
    <col min="264" max="512" width="8.88671875" style="4" hidden="1"/>
    <col min="513" max="513" width="21" style="4" hidden="1"/>
    <col min="514" max="516" width="15.44140625" style="4" hidden="1"/>
    <col min="517" max="517" width="19.33203125" style="4" hidden="1"/>
    <col min="518" max="518" width="20" style="4" hidden="1"/>
    <col min="519" max="519" width="18.109375" style="4" hidden="1"/>
    <col min="520" max="768" width="8.88671875" style="4" hidden="1"/>
    <col min="769" max="769" width="21" style="4" hidden="1"/>
    <col min="770" max="772" width="15.44140625" style="4" hidden="1"/>
    <col min="773" max="773" width="19.33203125" style="4" hidden="1"/>
    <col min="774" max="774" width="20" style="4" hidden="1"/>
    <col min="775" max="775" width="18.109375" style="4" hidden="1"/>
    <col min="776" max="1024" width="8.88671875" style="4" hidden="1"/>
    <col min="1025" max="1025" width="21" style="4" hidden="1"/>
    <col min="1026" max="1028" width="15.44140625" style="4" hidden="1"/>
    <col min="1029" max="1029" width="19.33203125" style="4" hidden="1"/>
    <col min="1030" max="1030" width="20" style="4" hidden="1"/>
    <col min="1031" max="1031" width="18.109375" style="4" hidden="1"/>
    <col min="1032" max="1280" width="8.88671875" style="4" hidden="1"/>
    <col min="1281" max="1281" width="21" style="4" hidden="1"/>
    <col min="1282" max="1284" width="15.44140625" style="4" hidden="1"/>
    <col min="1285" max="1285" width="19.33203125" style="4" hidden="1"/>
    <col min="1286" max="1286" width="20" style="4" hidden="1"/>
    <col min="1287" max="1287" width="18.109375" style="4" hidden="1"/>
    <col min="1288" max="1536" width="8.88671875" style="4" hidden="1"/>
    <col min="1537" max="1537" width="21" style="4" hidden="1"/>
    <col min="1538" max="1540" width="15.44140625" style="4" hidden="1"/>
    <col min="1541" max="1541" width="19.33203125" style="4" hidden="1"/>
    <col min="1542" max="1542" width="20" style="4" hidden="1"/>
    <col min="1543" max="1543" width="18.109375" style="4" hidden="1"/>
    <col min="1544" max="1792" width="8.88671875" style="4" hidden="1"/>
    <col min="1793" max="1793" width="21" style="4" hidden="1"/>
    <col min="1794" max="1796" width="15.44140625" style="4" hidden="1"/>
    <col min="1797" max="1797" width="19.33203125" style="4" hidden="1"/>
    <col min="1798" max="1798" width="20" style="4" hidden="1"/>
    <col min="1799" max="1799" width="18.109375" style="4" hidden="1"/>
    <col min="1800" max="2048" width="8.88671875" style="4" hidden="1"/>
    <col min="2049" max="2049" width="21" style="4" hidden="1"/>
    <col min="2050" max="2052" width="15.44140625" style="4" hidden="1"/>
    <col min="2053" max="2053" width="19.33203125" style="4" hidden="1"/>
    <col min="2054" max="2054" width="20" style="4" hidden="1"/>
    <col min="2055" max="2055" width="18.109375" style="4" hidden="1"/>
    <col min="2056" max="2304" width="8.88671875" style="4" hidden="1"/>
    <col min="2305" max="2305" width="21" style="4" hidden="1"/>
    <col min="2306" max="2308" width="15.44140625" style="4" hidden="1"/>
    <col min="2309" max="2309" width="19.33203125" style="4" hidden="1"/>
    <col min="2310" max="2310" width="20" style="4" hidden="1"/>
    <col min="2311" max="2311" width="18.109375" style="4" hidden="1"/>
    <col min="2312" max="2560" width="8.88671875" style="4" hidden="1"/>
    <col min="2561" max="2561" width="21" style="4" hidden="1"/>
    <col min="2562" max="2564" width="15.44140625" style="4" hidden="1"/>
    <col min="2565" max="2565" width="19.33203125" style="4" hidden="1"/>
    <col min="2566" max="2566" width="20" style="4" hidden="1"/>
    <col min="2567" max="2567" width="18.109375" style="4" hidden="1"/>
    <col min="2568" max="2816" width="8.88671875" style="4" hidden="1"/>
    <col min="2817" max="2817" width="21" style="4" hidden="1"/>
    <col min="2818" max="2820" width="15.44140625" style="4" hidden="1"/>
    <col min="2821" max="2821" width="19.33203125" style="4" hidden="1"/>
    <col min="2822" max="2822" width="20" style="4" hidden="1"/>
    <col min="2823" max="2823" width="18.109375" style="4" hidden="1"/>
    <col min="2824" max="3072" width="8.88671875" style="4" hidden="1"/>
    <col min="3073" max="3073" width="21" style="4" hidden="1"/>
    <col min="3074" max="3076" width="15.44140625" style="4" hidden="1"/>
    <col min="3077" max="3077" width="19.33203125" style="4" hidden="1"/>
    <col min="3078" max="3078" width="20" style="4" hidden="1"/>
    <col min="3079" max="3079" width="18.109375" style="4" hidden="1"/>
    <col min="3080" max="3328" width="8.88671875" style="4" hidden="1"/>
    <col min="3329" max="3329" width="21" style="4" hidden="1"/>
    <col min="3330" max="3332" width="15.44140625" style="4" hidden="1"/>
    <col min="3333" max="3333" width="19.33203125" style="4" hidden="1"/>
    <col min="3334" max="3334" width="20" style="4" hidden="1"/>
    <col min="3335" max="3335" width="18.109375" style="4" hidden="1"/>
    <col min="3336" max="3584" width="8.88671875" style="4" hidden="1"/>
    <col min="3585" max="3585" width="21" style="4" hidden="1"/>
    <col min="3586" max="3588" width="15.44140625" style="4" hidden="1"/>
    <col min="3589" max="3589" width="19.33203125" style="4" hidden="1"/>
    <col min="3590" max="3590" width="20" style="4" hidden="1"/>
    <col min="3591" max="3591" width="18.109375" style="4" hidden="1"/>
    <col min="3592" max="3840" width="8.88671875" style="4" hidden="1"/>
    <col min="3841" max="3841" width="21" style="4" hidden="1"/>
    <col min="3842" max="3844" width="15.44140625" style="4" hidden="1"/>
    <col min="3845" max="3845" width="19.33203125" style="4" hidden="1"/>
    <col min="3846" max="3846" width="20" style="4" hidden="1"/>
    <col min="3847" max="3847" width="18.109375" style="4" hidden="1"/>
    <col min="3848" max="4096" width="8.88671875" style="4" hidden="1"/>
    <col min="4097" max="4097" width="21" style="4" hidden="1"/>
    <col min="4098" max="4100" width="15.44140625" style="4" hidden="1"/>
    <col min="4101" max="4101" width="19.33203125" style="4" hidden="1"/>
    <col min="4102" max="4102" width="20" style="4" hidden="1"/>
    <col min="4103" max="4103" width="18.109375" style="4" hidden="1"/>
    <col min="4104" max="4352" width="8.88671875" style="4" hidden="1"/>
    <col min="4353" max="4353" width="21" style="4" hidden="1"/>
    <col min="4354" max="4356" width="15.44140625" style="4" hidden="1"/>
    <col min="4357" max="4357" width="19.33203125" style="4" hidden="1"/>
    <col min="4358" max="4358" width="20" style="4" hidden="1"/>
    <col min="4359" max="4359" width="18.109375" style="4" hidden="1"/>
    <col min="4360" max="4608" width="8.88671875" style="4" hidden="1"/>
    <col min="4609" max="4609" width="21" style="4" hidden="1"/>
    <col min="4610" max="4612" width="15.44140625" style="4" hidden="1"/>
    <col min="4613" max="4613" width="19.33203125" style="4" hidden="1"/>
    <col min="4614" max="4614" width="20" style="4" hidden="1"/>
    <col min="4615" max="4615" width="18.109375" style="4" hidden="1"/>
    <col min="4616" max="4864" width="8.88671875" style="4" hidden="1"/>
    <col min="4865" max="4865" width="21" style="4" hidden="1"/>
    <col min="4866" max="4868" width="15.44140625" style="4" hidden="1"/>
    <col min="4869" max="4869" width="19.33203125" style="4" hidden="1"/>
    <col min="4870" max="4870" width="20" style="4" hidden="1"/>
    <col min="4871" max="4871" width="18.109375" style="4" hidden="1"/>
    <col min="4872" max="5120" width="8.88671875" style="4" hidden="1"/>
    <col min="5121" max="5121" width="21" style="4" hidden="1"/>
    <col min="5122" max="5124" width="15.44140625" style="4" hidden="1"/>
    <col min="5125" max="5125" width="19.33203125" style="4" hidden="1"/>
    <col min="5126" max="5126" width="20" style="4" hidden="1"/>
    <col min="5127" max="5127" width="18.109375" style="4" hidden="1"/>
    <col min="5128" max="5376" width="8.88671875" style="4" hidden="1"/>
    <col min="5377" max="5377" width="21" style="4" hidden="1"/>
    <col min="5378" max="5380" width="15.44140625" style="4" hidden="1"/>
    <col min="5381" max="5381" width="19.33203125" style="4" hidden="1"/>
    <col min="5382" max="5382" width="20" style="4" hidden="1"/>
    <col min="5383" max="5383" width="18.109375" style="4" hidden="1"/>
    <col min="5384" max="5632" width="8.88671875" style="4" hidden="1"/>
    <col min="5633" max="5633" width="21" style="4" hidden="1"/>
    <col min="5634" max="5636" width="15.44140625" style="4" hidden="1"/>
    <col min="5637" max="5637" width="19.33203125" style="4" hidden="1"/>
    <col min="5638" max="5638" width="20" style="4" hidden="1"/>
    <col min="5639" max="5639" width="18.109375" style="4" hidden="1"/>
    <col min="5640" max="5888" width="8.88671875" style="4" hidden="1"/>
    <col min="5889" max="5889" width="21" style="4" hidden="1"/>
    <col min="5890" max="5892" width="15.44140625" style="4" hidden="1"/>
    <col min="5893" max="5893" width="19.33203125" style="4" hidden="1"/>
    <col min="5894" max="5894" width="20" style="4" hidden="1"/>
    <col min="5895" max="5895" width="18.109375" style="4" hidden="1"/>
    <col min="5896" max="6144" width="8.88671875" style="4" hidden="1"/>
    <col min="6145" max="6145" width="21" style="4" hidden="1"/>
    <col min="6146" max="6148" width="15.44140625" style="4" hidden="1"/>
    <col min="6149" max="6149" width="19.33203125" style="4" hidden="1"/>
    <col min="6150" max="6150" width="20" style="4" hidden="1"/>
    <col min="6151" max="6151" width="18.109375" style="4" hidden="1"/>
    <col min="6152" max="6400" width="8.88671875" style="4" hidden="1"/>
    <col min="6401" max="6401" width="21" style="4" hidden="1"/>
    <col min="6402" max="6404" width="15.44140625" style="4" hidden="1"/>
    <col min="6405" max="6405" width="19.33203125" style="4" hidden="1"/>
    <col min="6406" max="6406" width="20" style="4" hidden="1"/>
    <col min="6407" max="6407" width="18.109375" style="4" hidden="1"/>
    <col min="6408" max="6656" width="8.88671875" style="4" hidden="1"/>
    <col min="6657" max="6657" width="21" style="4" hidden="1"/>
    <col min="6658" max="6660" width="15.44140625" style="4" hidden="1"/>
    <col min="6661" max="6661" width="19.33203125" style="4" hidden="1"/>
    <col min="6662" max="6662" width="20" style="4" hidden="1"/>
    <col min="6663" max="6663" width="18.109375" style="4" hidden="1"/>
    <col min="6664" max="6912" width="8.88671875" style="4" hidden="1"/>
    <col min="6913" max="6913" width="21" style="4" hidden="1"/>
    <col min="6914" max="6916" width="15.44140625" style="4" hidden="1"/>
    <col min="6917" max="6917" width="19.33203125" style="4" hidden="1"/>
    <col min="6918" max="6918" width="20" style="4" hidden="1"/>
    <col min="6919" max="6919" width="18.109375" style="4" hidden="1"/>
    <col min="6920" max="7168" width="8.88671875" style="4" hidden="1"/>
    <col min="7169" max="7169" width="21" style="4" hidden="1"/>
    <col min="7170" max="7172" width="15.44140625" style="4" hidden="1"/>
    <col min="7173" max="7173" width="19.33203125" style="4" hidden="1"/>
    <col min="7174" max="7174" width="20" style="4" hidden="1"/>
    <col min="7175" max="7175" width="18.109375" style="4" hidden="1"/>
    <col min="7176" max="7424" width="8.88671875" style="4" hidden="1"/>
    <col min="7425" max="7425" width="21" style="4" hidden="1"/>
    <col min="7426" max="7428" width="15.44140625" style="4" hidden="1"/>
    <col min="7429" max="7429" width="19.33203125" style="4" hidden="1"/>
    <col min="7430" max="7430" width="20" style="4" hidden="1"/>
    <col min="7431" max="7431" width="18.109375" style="4" hidden="1"/>
    <col min="7432" max="7680" width="8.88671875" style="4" hidden="1"/>
    <col min="7681" max="7681" width="21" style="4" hidden="1"/>
    <col min="7682" max="7684" width="15.44140625" style="4" hidden="1"/>
    <col min="7685" max="7685" width="19.33203125" style="4" hidden="1"/>
    <col min="7686" max="7686" width="20" style="4" hidden="1"/>
    <col min="7687" max="7687" width="18.109375" style="4" hidden="1"/>
    <col min="7688" max="7936" width="8.88671875" style="4" hidden="1"/>
    <col min="7937" max="7937" width="21" style="4" hidden="1"/>
    <col min="7938" max="7940" width="15.44140625" style="4" hidden="1"/>
    <col min="7941" max="7941" width="19.33203125" style="4" hidden="1"/>
    <col min="7942" max="7942" width="20" style="4" hidden="1"/>
    <col min="7943" max="7943" width="18.109375" style="4" hidden="1"/>
    <col min="7944" max="8192" width="8.88671875" style="4" hidden="1"/>
    <col min="8193" max="8193" width="21" style="4" hidden="1"/>
    <col min="8194" max="8196" width="15.44140625" style="4" hidden="1"/>
    <col min="8197" max="8197" width="19.33203125" style="4" hidden="1"/>
    <col min="8198" max="8198" width="20" style="4" hidden="1"/>
    <col min="8199" max="8199" width="18.109375" style="4" hidden="1"/>
    <col min="8200" max="8448" width="8.88671875" style="4" hidden="1"/>
    <col min="8449" max="8449" width="21" style="4" hidden="1"/>
    <col min="8450" max="8452" width="15.44140625" style="4" hidden="1"/>
    <col min="8453" max="8453" width="19.33203125" style="4" hidden="1"/>
    <col min="8454" max="8454" width="20" style="4" hidden="1"/>
    <col min="8455" max="8455" width="18.109375" style="4" hidden="1"/>
    <col min="8456" max="8704" width="8.88671875" style="4" hidden="1"/>
    <col min="8705" max="8705" width="21" style="4" hidden="1"/>
    <col min="8706" max="8708" width="15.44140625" style="4" hidden="1"/>
    <col min="8709" max="8709" width="19.33203125" style="4" hidden="1"/>
    <col min="8710" max="8710" width="20" style="4" hidden="1"/>
    <col min="8711" max="8711" width="18.109375" style="4" hidden="1"/>
    <col min="8712" max="8960" width="8.88671875" style="4" hidden="1"/>
    <col min="8961" max="8961" width="21" style="4" hidden="1"/>
    <col min="8962" max="8964" width="15.44140625" style="4" hidden="1"/>
    <col min="8965" max="8965" width="19.33203125" style="4" hidden="1"/>
    <col min="8966" max="8966" width="20" style="4" hidden="1"/>
    <col min="8967" max="8967" width="18.109375" style="4" hidden="1"/>
    <col min="8968" max="9216" width="8.88671875" style="4" hidden="1"/>
    <col min="9217" max="9217" width="21" style="4" hidden="1"/>
    <col min="9218" max="9220" width="15.44140625" style="4" hidden="1"/>
    <col min="9221" max="9221" width="19.33203125" style="4" hidden="1"/>
    <col min="9222" max="9222" width="20" style="4" hidden="1"/>
    <col min="9223" max="9223" width="18.109375" style="4" hidden="1"/>
    <col min="9224" max="9472" width="8.88671875" style="4" hidden="1"/>
    <col min="9473" max="9473" width="21" style="4" hidden="1"/>
    <col min="9474" max="9476" width="15.44140625" style="4" hidden="1"/>
    <col min="9477" max="9477" width="19.33203125" style="4" hidden="1"/>
    <col min="9478" max="9478" width="20" style="4" hidden="1"/>
    <col min="9479" max="9479" width="18.109375" style="4" hidden="1"/>
    <col min="9480" max="9728" width="8.88671875" style="4" hidden="1"/>
    <col min="9729" max="9729" width="21" style="4" hidden="1"/>
    <col min="9730" max="9732" width="15.44140625" style="4" hidden="1"/>
    <col min="9733" max="9733" width="19.33203125" style="4" hidden="1"/>
    <col min="9734" max="9734" width="20" style="4" hidden="1"/>
    <col min="9735" max="9735" width="18.109375" style="4" hidden="1"/>
    <col min="9736" max="9984" width="8.88671875" style="4" hidden="1"/>
    <col min="9985" max="9985" width="21" style="4" hidden="1"/>
    <col min="9986" max="9988" width="15.44140625" style="4" hidden="1"/>
    <col min="9989" max="9989" width="19.33203125" style="4" hidden="1"/>
    <col min="9990" max="9990" width="20" style="4" hidden="1"/>
    <col min="9991" max="9991" width="18.109375" style="4" hidden="1"/>
    <col min="9992" max="10240" width="8.88671875" style="4" hidden="1"/>
    <col min="10241" max="10241" width="21" style="4" hidden="1"/>
    <col min="10242" max="10244" width="15.44140625" style="4" hidden="1"/>
    <col min="10245" max="10245" width="19.33203125" style="4" hidden="1"/>
    <col min="10246" max="10246" width="20" style="4" hidden="1"/>
    <col min="10247" max="10247" width="18.109375" style="4" hidden="1"/>
    <col min="10248" max="10496" width="8.88671875" style="4" hidden="1"/>
    <col min="10497" max="10497" width="21" style="4" hidden="1"/>
    <col min="10498" max="10500" width="15.44140625" style="4" hidden="1"/>
    <col min="10501" max="10501" width="19.33203125" style="4" hidden="1"/>
    <col min="10502" max="10502" width="20" style="4" hidden="1"/>
    <col min="10503" max="10503" width="18.109375" style="4" hidden="1"/>
    <col min="10504" max="10752" width="8.88671875" style="4" hidden="1"/>
    <col min="10753" max="10753" width="21" style="4" hidden="1"/>
    <col min="10754" max="10756" width="15.44140625" style="4" hidden="1"/>
    <col min="10757" max="10757" width="19.33203125" style="4" hidden="1"/>
    <col min="10758" max="10758" width="20" style="4" hidden="1"/>
    <col min="10759" max="10759" width="18.109375" style="4" hidden="1"/>
    <col min="10760" max="11008" width="8.88671875" style="4" hidden="1"/>
    <col min="11009" max="11009" width="21" style="4" hidden="1"/>
    <col min="11010" max="11012" width="15.44140625" style="4" hidden="1"/>
    <col min="11013" max="11013" width="19.33203125" style="4" hidden="1"/>
    <col min="11014" max="11014" width="20" style="4" hidden="1"/>
    <col min="11015" max="11015" width="18.109375" style="4" hidden="1"/>
    <col min="11016" max="11264" width="8.88671875" style="4" hidden="1"/>
    <col min="11265" max="11265" width="21" style="4" hidden="1"/>
    <col min="11266" max="11268" width="15.44140625" style="4" hidden="1"/>
    <col min="11269" max="11269" width="19.33203125" style="4" hidden="1"/>
    <col min="11270" max="11270" width="20" style="4" hidden="1"/>
    <col min="11271" max="11271" width="18.109375" style="4" hidden="1"/>
    <col min="11272" max="11520" width="8.88671875" style="4" hidden="1"/>
    <col min="11521" max="11521" width="21" style="4" hidden="1"/>
    <col min="11522" max="11524" width="15.44140625" style="4" hidden="1"/>
    <col min="11525" max="11525" width="19.33203125" style="4" hidden="1"/>
    <col min="11526" max="11526" width="20" style="4" hidden="1"/>
    <col min="11527" max="11527" width="18.109375" style="4" hidden="1"/>
    <col min="11528" max="11776" width="8.88671875" style="4" hidden="1"/>
    <col min="11777" max="11777" width="21" style="4" hidden="1"/>
    <col min="11778" max="11780" width="15.44140625" style="4" hidden="1"/>
    <col min="11781" max="11781" width="19.33203125" style="4" hidden="1"/>
    <col min="11782" max="11782" width="20" style="4" hidden="1"/>
    <col min="11783" max="11783" width="18.109375" style="4" hidden="1"/>
    <col min="11784" max="12032" width="8.88671875" style="4" hidden="1"/>
    <col min="12033" max="12033" width="21" style="4" hidden="1"/>
    <col min="12034" max="12036" width="15.44140625" style="4" hidden="1"/>
    <col min="12037" max="12037" width="19.33203125" style="4" hidden="1"/>
    <col min="12038" max="12038" width="20" style="4" hidden="1"/>
    <col min="12039" max="12039" width="18.109375" style="4" hidden="1"/>
    <col min="12040" max="12288" width="8.88671875" style="4" hidden="1"/>
    <col min="12289" max="12289" width="21" style="4" hidden="1"/>
    <col min="12290" max="12292" width="15.44140625" style="4" hidden="1"/>
    <col min="12293" max="12293" width="19.33203125" style="4" hidden="1"/>
    <col min="12294" max="12294" width="20" style="4" hidden="1"/>
    <col min="12295" max="12295" width="18.109375" style="4" hidden="1"/>
    <col min="12296" max="12544" width="8.88671875" style="4" hidden="1"/>
    <col min="12545" max="12545" width="21" style="4" hidden="1"/>
    <col min="12546" max="12548" width="15.44140625" style="4" hidden="1"/>
    <col min="12549" max="12549" width="19.33203125" style="4" hidden="1"/>
    <col min="12550" max="12550" width="20" style="4" hidden="1"/>
    <col min="12551" max="12551" width="18.109375" style="4" hidden="1"/>
    <col min="12552" max="12800" width="8.88671875" style="4" hidden="1"/>
    <col min="12801" max="12801" width="21" style="4" hidden="1"/>
    <col min="12802" max="12804" width="15.44140625" style="4" hidden="1"/>
    <col min="12805" max="12805" width="19.33203125" style="4" hidden="1"/>
    <col min="12806" max="12806" width="20" style="4" hidden="1"/>
    <col min="12807" max="12807" width="18.109375" style="4" hidden="1"/>
    <col min="12808" max="13056" width="8.88671875" style="4" hidden="1"/>
    <col min="13057" max="13057" width="21" style="4" hidden="1"/>
    <col min="13058" max="13060" width="15.44140625" style="4" hidden="1"/>
    <col min="13061" max="13061" width="19.33203125" style="4" hidden="1"/>
    <col min="13062" max="13062" width="20" style="4" hidden="1"/>
    <col min="13063" max="13063" width="18.109375" style="4" hidden="1"/>
    <col min="13064" max="13312" width="8.88671875" style="4" hidden="1"/>
    <col min="13313" max="13313" width="21" style="4" hidden="1"/>
    <col min="13314" max="13316" width="15.44140625" style="4" hidden="1"/>
    <col min="13317" max="13317" width="19.33203125" style="4" hidden="1"/>
    <col min="13318" max="13318" width="20" style="4" hidden="1"/>
    <col min="13319" max="13319" width="18.109375" style="4" hidden="1"/>
    <col min="13320" max="13568" width="8.88671875" style="4" hidden="1"/>
    <col min="13569" max="13569" width="21" style="4" hidden="1"/>
    <col min="13570" max="13572" width="15.44140625" style="4" hidden="1"/>
    <col min="13573" max="13573" width="19.33203125" style="4" hidden="1"/>
    <col min="13574" max="13574" width="20" style="4" hidden="1"/>
    <col min="13575" max="13575" width="18.109375" style="4" hidden="1"/>
    <col min="13576" max="13824" width="8.88671875" style="4" hidden="1"/>
    <col min="13825" max="13825" width="21" style="4" hidden="1"/>
    <col min="13826" max="13828" width="15.44140625" style="4" hidden="1"/>
    <col min="13829" max="13829" width="19.33203125" style="4" hidden="1"/>
    <col min="13830" max="13830" width="20" style="4" hidden="1"/>
    <col min="13831" max="13831" width="18.109375" style="4" hidden="1"/>
    <col min="13832" max="14080" width="8.88671875" style="4" hidden="1"/>
    <col min="14081" max="14081" width="21" style="4" hidden="1"/>
    <col min="14082" max="14084" width="15.44140625" style="4" hidden="1"/>
    <col min="14085" max="14085" width="19.33203125" style="4" hidden="1"/>
    <col min="14086" max="14086" width="20" style="4" hidden="1"/>
    <col min="14087" max="14087" width="18.109375" style="4" hidden="1"/>
    <col min="14088" max="14336" width="8.88671875" style="4" hidden="1"/>
    <col min="14337" max="14337" width="21" style="4" hidden="1"/>
    <col min="14338" max="14340" width="15.44140625" style="4" hidden="1"/>
    <col min="14341" max="14341" width="19.33203125" style="4" hidden="1"/>
    <col min="14342" max="14342" width="20" style="4" hidden="1"/>
    <col min="14343" max="14343" width="18.109375" style="4" hidden="1"/>
    <col min="14344" max="14592" width="8.88671875" style="4" hidden="1"/>
    <col min="14593" max="14593" width="21" style="4" hidden="1"/>
    <col min="14594" max="14596" width="15.44140625" style="4" hidden="1"/>
    <col min="14597" max="14597" width="19.33203125" style="4" hidden="1"/>
    <col min="14598" max="14598" width="20" style="4" hidden="1"/>
    <col min="14599" max="14599" width="18.109375" style="4" hidden="1"/>
    <col min="14600" max="14848" width="8.88671875" style="4" hidden="1"/>
    <col min="14849" max="14849" width="21" style="4" hidden="1"/>
    <col min="14850" max="14852" width="15.44140625" style="4" hidden="1"/>
    <col min="14853" max="14853" width="19.33203125" style="4" hidden="1"/>
    <col min="14854" max="14854" width="20" style="4" hidden="1"/>
    <col min="14855" max="14855" width="18.109375" style="4" hidden="1"/>
    <col min="14856" max="15104" width="8.88671875" style="4" hidden="1"/>
    <col min="15105" max="15105" width="21" style="4" hidden="1"/>
    <col min="15106" max="15108" width="15.44140625" style="4" hidden="1"/>
    <col min="15109" max="15109" width="19.33203125" style="4" hidden="1"/>
    <col min="15110" max="15110" width="20" style="4" hidden="1"/>
    <col min="15111" max="15111" width="18.109375" style="4" hidden="1"/>
    <col min="15112" max="15360" width="8.88671875" style="4" hidden="1"/>
    <col min="15361" max="15361" width="21" style="4" hidden="1"/>
    <col min="15362" max="15364" width="15.44140625" style="4" hidden="1"/>
    <col min="15365" max="15365" width="19.33203125" style="4" hidden="1"/>
    <col min="15366" max="15366" width="20" style="4" hidden="1"/>
    <col min="15367" max="15367" width="18.109375" style="4" hidden="1"/>
    <col min="15368" max="15616" width="8.88671875" style="4" hidden="1"/>
    <col min="15617" max="15617" width="21" style="4" hidden="1"/>
    <col min="15618" max="15620" width="15.44140625" style="4" hidden="1"/>
    <col min="15621" max="15621" width="19.33203125" style="4" hidden="1"/>
    <col min="15622" max="15622" width="20" style="4" hidden="1"/>
    <col min="15623" max="15623" width="18.109375" style="4" hidden="1"/>
    <col min="15624" max="15872" width="8.88671875" style="4" hidden="1"/>
    <col min="15873" max="15873" width="21" style="4" hidden="1"/>
    <col min="15874" max="15876" width="15.44140625" style="4" hidden="1"/>
    <col min="15877" max="15877" width="19.33203125" style="4" hidden="1"/>
    <col min="15878" max="15878" width="20" style="4" hidden="1"/>
    <col min="15879" max="15879" width="18.109375" style="4" hidden="1"/>
    <col min="15880" max="16128" width="8.88671875" style="4" hidden="1"/>
    <col min="16129" max="16129" width="21" style="4" hidden="1"/>
    <col min="16130" max="16132" width="15.44140625" style="4" hidden="1"/>
    <col min="16133" max="16133" width="19.33203125" style="4" hidden="1"/>
    <col min="16134" max="16134" width="20" style="4" hidden="1"/>
    <col min="16135" max="16135" width="18.109375" style="4" hidden="1"/>
    <col min="16136" max="16384" width="8.88671875" style="4" hidden="1"/>
  </cols>
  <sheetData>
    <row r="1" spans="1:11" s="7" customFormat="1" ht="25.5" customHeight="1" x14ac:dyDescent="0.3">
      <c r="A1" s="67" t="s">
        <v>0</v>
      </c>
      <c r="B1" s="67"/>
      <c r="C1" s="67"/>
      <c r="D1" s="67"/>
      <c r="E1" s="67"/>
      <c r="F1" s="67"/>
      <c r="G1" s="67"/>
      <c r="H1" s="67"/>
      <c r="I1" s="67"/>
      <c r="J1" s="67"/>
    </row>
    <row r="2" spans="1:11" s="7" customFormat="1" ht="25.5" customHeight="1" x14ac:dyDescent="0.3">
      <c r="A2" s="67" t="s">
        <v>19</v>
      </c>
      <c r="B2" s="67"/>
      <c r="C2" s="67"/>
      <c r="D2" s="67"/>
      <c r="E2" s="67"/>
      <c r="F2" s="67"/>
      <c r="G2" s="67"/>
      <c r="H2" s="67"/>
      <c r="I2" s="67"/>
      <c r="J2" s="67"/>
    </row>
    <row r="3" spans="1:11" s="7" customFormat="1" x14ac:dyDescent="0.3">
      <c r="A3" s="8"/>
      <c r="B3" s="9"/>
      <c r="C3" s="10"/>
      <c r="D3" s="10"/>
      <c r="E3" s="10"/>
      <c r="F3" s="10"/>
      <c r="G3" s="11"/>
    </row>
    <row r="4" spans="1:11" s="7" customFormat="1" x14ac:dyDescent="0.3">
      <c r="A4" s="62" t="s">
        <v>24</v>
      </c>
      <c r="B4" s="62"/>
      <c r="C4" s="12">
        <v>1.2500000000000001E-2</v>
      </c>
      <c r="D4" s="13" t="s">
        <v>20</v>
      </c>
      <c r="E4" s="13"/>
      <c r="F4" s="11" t="s">
        <v>15</v>
      </c>
      <c r="G4" s="11" t="s">
        <v>16</v>
      </c>
    </row>
    <row r="5" spans="1:11" s="7" customFormat="1" ht="18" x14ac:dyDescent="0.3">
      <c r="A5" s="62" t="s">
        <v>25</v>
      </c>
      <c r="B5" s="62"/>
      <c r="C5" s="14">
        <v>6.0000000000000001E-3</v>
      </c>
      <c r="D5" s="13"/>
      <c r="E5" s="15" t="s">
        <v>1</v>
      </c>
      <c r="F5" s="16">
        <f>SUM(G17:G46)</f>
        <v>0</v>
      </c>
      <c r="G5" s="16">
        <f>+F5</f>
        <v>0</v>
      </c>
    </row>
    <row r="6" spans="1:11" s="7" customFormat="1" ht="12.75" customHeight="1" x14ac:dyDescent="0.3">
      <c r="A6" s="62" t="s">
        <v>26</v>
      </c>
      <c r="B6" s="62"/>
      <c r="C6" s="14">
        <v>3.2000000000000002E-3</v>
      </c>
      <c r="D6" s="13"/>
      <c r="E6" s="17"/>
      <c r="F6" s="16"/>
      <c r="G6" s="16"/>
    </row>
    <row r="7" spans="1:11" s="7" customFormat="1" ht="25.5" customHeight="1" x14ac:dyDescent="0.3">
      <c r="A7" s="64" t="s">
        <v>2</v>
      </c>
      <c r="B7" s="64"/>
      <c r="C7" s="19">
        <v>1.2500000000000001E-2</v>
      </c>
      <c r="E7" s="20" t="s">
        <v>23</v>
      </c>
      <c r="F7" s="21">
        <f>C7*C8*C9</f>
        <v>0</v>
      </c>
      <c r="G7" s="22">
        <f>SUM(J17:J47)</f>
        <v>0</v>
      </c>
      <c r="H7" s="23"/>
      <c r="I7" s="24" t="s">
        <v>22</v>
      </c>
      <c r="J7" s="13"/>
    </row>
    <row r="8" spans="1:11" ht="13.5" customHeight="1" x14ac:dyDescent="0.3">
      <c r="A8" s="64" t="s">
        <v>3</v>
      </c>
      <c r="B8" s="64"/>
      <c r="C8" s="1"/>
      <c r="D8" s="7"/>
      <c r="E8" s="17"/>
      <c r="F8" s="16"/>
      <c r="G8" s="13"/>
      <c r="H8" s="7"/>
      <c r="I8" s="7"/>
      <c r="J8" s="7"/>
      <c r="K8" s="7"/>
    </row>
    <row r="9" spans="1:11" ht="29.4" customHeight="1" x14ac:dyDescent="0.3">
      <c r="A9" s="18" t="s">
        <v>4</v>
      </c>
      <c r="B9" s="18"/>
      <c r="C9" s="2"/>
      <c r="D9" s="25" t="str">
        <f>IF(C9&gt;80%,"ERRORE: massimo consentito è 80%","")</f>
        <v/>
      </c>
      <c r="E9" s="68" t="s">
        <v>21</v>
      </c>
      <c r="F9" s="65">
        <f>F5-F7</f>
        <v>0</v>
      </c>
      <c r="G9" s="65">
        <f>+G5-G7</f>
        <v>0</v>
      </c>
      <c r="H9" s="7"/>
      <c r="I9" s="7"/>
      <c r="J9" s="7"/>
      <c r="K9" s="7"/>
    </row>
    <row r="10" spans="1:11" ht="13.5" customHeight="1" thickBot="1" x14ac:dyDescent="0.35">
      <c r="A10" s="26" t="s">
        <v>5</v>
      </c>
      <c r="B10" s="26"/>
      <c r="C10" s="27">
        <f>+C8*C9</f>
        <v>0</v>
      </c>
      <c r="D10" s="7"/>
      <c r="E10" s="69"/>
      <c r="F10" s="66"/>
      <c r="G10" s="66"/>
      <c r="H10" s="7"/>
      <c r="I10" s="7"/>
      <c r="J10" s="7"/>
      <c r="K10" s="7"/>
    </row>
    <row r="11" spans="1:11" ht="29.4" thickTop="1" x14ac:dyDescent="0.3">
      <c r="A11" s="18" t="s">
        <v>6</v>
      </c>
      <c r="B11" s="18"/>
      <c r="C11" s="3"/>
      <c r="D11" s="25" t="str">
        <f>IF(C11&gt;20,"ERRORE: massimo consentito è 20","")</f>
        <v/>
      </c>
      <c r="E11" s="13"/>
      <c r="F11" s="13"/>
      <c r="G11" s="13"/>
      <c r="H11" s="7"/>
      <c r="I11" s="7"/>
      <c r="J11" s="7"/>
      <c r="K11" s="7"/>
    </row>
    <row r="12" spans="1:11" ht="12.75" customHeight="1" x14ac:dyDescent="0.3">
      <c r="A12" s="62" t="s">
        <v>27</v>
      </c>
      <c r="B12" s="62"/>
      <c r="C12" s="14">
        <v>4.4499999999999998E-2</v>
      </c>
      <c r="D12" s="13"/>
      <c r="E12" s="13"/>
      <c r="F12" s="13"/>
      <c r="G12" s="13"/>
      <c r="H12" s="7"/>
      <c r="I12" s="7"/>
      <c r="J12" s="7"/>
      <c r="K12" s="7"/>
    </row>
    <row r="13" spans="1:11" x14ac:dyDescent="0.3">
      <c r="A13" s="28"/>
      <c r="B13" s="13"/>
      <c r="C13" s="13"/>
      <c r="D13" s="13"/>
      <c r="E13" s="13"/>
      <c r="F13" s="13"/>
      <c r="G13" s="13"/>
      <c r="H13" s="7"/>
      <c r="I13" s="7"/>
      <c r="J13" s="7"/>
      <c r="K13" s="7"/>
    </row>
    <row r="14" spans="1:11" x14ac:dyDescent="0.3">
      <c r="A14" s="63" t="s">
        <v>7</v>
      </c>
      <c r="B14" s="63"/>
      <c r="C14" s="29" t="e">
        <f>-PMT(C12,C11,C8)</f>
        <v>#NUM!</v>
      </c>
      <c r="D14" s="30"/>
      <c r="E14" s="9"/>
      <c r="F14" s="9"/>
      <c r="G14" s="13"/>
      <c r="H14" s="7"/>
      <c r="I14" s="7"/>
      <c r="J14" s="7"/>
      <c r="K14" s="7"/>
    </row>
    <row r="15" spans="1:11" x14ac:dyDescent="0.3">
      <c r="A15" s="31"/>
      <c r="B15" s="32"/>
      <c r="C15" s="9"/>
      <c r="D15" s="30"/>
      <c r="E15" s="9"/>
      <c r="F15" s="9"/>
      <c r="G15" s="13"/>
      <c r="H15" s="7"/>
      <c r="I15" s="7"/>
      <c r="J15" s="7"/>
      <c r="K15" s="7"/>
    </row>
    <row r="16" spans="1:11" ht="26.4" x14ac:dyDescent="0.3">
      <c r="A16" s="33" t="s">
        <v>8</v>
      </c>
      <c r="B16" s="34" t="s">
        <v>9</v>
      </c>
      <c r="C16" s="35" t="s">
        <v>10</v>
      </c>
      <c r="D16" s="35" t="s">
        <v>11</v>
      </c>
      <c r="E16" s="34" t="s">
        <v>12</v>
      </c>
      <c r="F16" s="36" t="s">
        <v>13</v>
      </c>
      <c r="G16" s="37" t="s">
        <v>14</v>
      </c>
      <c r="H16" s="7"/>
      <c r="I16" s="38" t="s">
        <v>17</v>
      </c>
      <c r="J16" s="37" t="s">
        <v>18</v>
      </c>
      <c r="K16" s="7"/>
    </row>
    <row r="17" spans="1:11" x14ac:dyDescent="0.3">
      <c r="A17" s="39">
        <v>1</v>
      </c>
      <c r="B17" s="40">
        <f>C8</f>
        <v>0</v>
      </c>
      <c r="C17" s="41">
        <f t="shared" ref="C17:C46" si="0">C$12*B17</f>
        <v>0</v>
      </c>
      <c r="D17" s="42">
        <f t="shared" ref="D17:D46" si="1">E17-C17</f>
        <v>0</v>
      </c>
      <c r="E17" s="43">
        <f t="shared" ref="E17:E46" si="2">IF(C$11&gt;=A17,C$14,IF(C$11&lt;A17,0))</f>
        <v>0</v>
      </c>
      <c r="F17" s="40">
        <f t="shared" ref="F17:F47" si="3">B17*C$9*(C$4+C$5+C$6)</f>
        <v>0</v>
      </c>
      <c r="G17" s="44">
        <f t="shared" ref="G17:G46" si="4">F17/(1+$C$12)^(A17-1)</f>
        <v>0</v>
      </c>
      <c r="H17" s="7"/>
      <c r="I17" s="45">
        <f>+$C$7*$C$9*B17</f>
        <v>0</v>
      </c>
      <c r="J17" s="44">
        <f>+I17/(1+$C$12)^(A17-1)</f>
        <v>0</v>
      </c>
      <c r="K17" s="7"/>
    </row>
    <row r="18" spans="1:11" x14ac:dyDescent="0.3">
      <c r="A18" s="46">
        <v>2</v>
      </c>
      <c r="B18" s="47">
        <f t="shared" ref="B18:B47" si="5">B17-D17</f>
        <v>0</v>
      </c>
      <c r="C18" s="48">
        <f t="shared" si="0"/>
        <v>0</v>
      </c>
      <c r="D18" s="49">
        <f t="shared" si="1"/>
        <v>0</v>
      </c>
      <c r="E18" s="50">
        <f t="shared" si="2"/>
        <v>0</v>
      </c>
      <c r="F18" s="47">
        <f t="shared" si="3"/>
        <v>0</v>
      </c>
      <c r="G18" s="51">
        <f t="shared" si="4"/>
        <v>0</v>
      </c>
      <c r="H18" s="7"/>
      <c r="I18" s="52">
        <f t="shared" ref="I18:I47" si="6">+$C$7*$C$9*B18</f>
        <v>0</v>
      </c>
      <c r="J18" s="51">
        <f t="shared" ref="J18:J47" si="7">+I18/(1+$C$12)^(A18-1)</f>
        <v>0</v>
      </c>
      <c r="K18" s="7"/>
    </row>
    <row r="19" spans="1:11" x14ac:dyDescent="0.3">
      <c r="A19" s="46">
        <v>3</v>
      </c>
      <c r="B19" s="47">
        <f t="shared" si="5"/>
        <v>0</v>
      </c>
      <c r="C19" s="48">
        <f t="shared" si="0"/>
        <v>0</v>
      </c>
      <c r="D19" s="49">
        <f t="shared" si="1"/>
        <v>0</v>
      </c>
      <c r="E19" s="50">
        <f t="shared" si="2"/>
        <v>0</v>
      </c>
      <c r="F19" s="47">
        <f t="shared" si="3"/>
        <v>0</v>
      </c>
      <c r="G19" s="51">
        <f t="shared" si="4"/>
        <v>0</v>
      </c>
      <c r="H19" s="7"/>
      <c r="I19" s="52">
        <f t="shared" si="6"/>
        <v>0</v>
      </c>
      <c r="J19" s="51">
        <f t="shared" si="7"/>
        <v>0</v>
      </c>
      <c r="K19" s="7"/>
    </row>
    <row r="20" spans="1:11" x14ac:dyDescent="0.3">
      <c r="A20" s="46">
        <v>4</v>
      </c>
      <c r="B20" s="47">
        <f t="shared" si="5"/>
        <v>0</v>
      </c>
      <c r="C20" s="48">
        <f t="shared" si="0"/>
        <v>0</v>
      </c>
      <c r="D20" s="49">
        <f t="shared" si="1"/>
        <v>0</v>
      </c>
      <c r="E20" s="50">
        <f t="shared" si="2"/>
        <v>0</v>
      </c>
      <c r="F20" s="47">
        <f t="shared" si="3"/>
        <v>0</v>
      </c>
      <c r="G20" s="51">
        <f t="shared" si="4"/>
        <v>0</v>
      </c>
      <c r="H20" s="7"/>
      <c r="I20" s="52">
        <f t="shared" si="6"/>
        <v>0</v>
      </c>
      <c r="J20" s="51">
        <f t="shared" si="7"/>
        <v>0</v>
      </c>
      <c r="K20" s="7"/>
    </row>
    <row r="21" spans="1:11" x14ac:dyDescent="0.3">
      <c r="A21" s="46">
        <v>5</v>
      </c>
      <c r="B21" s="47">
        <f t="shared" si="5"/>
        <v>0</v>
      </c>
      <c r="C21" s="48">
        <f t="shared" si="0"/>
        <v>0</v>
      </c>
      <c r="D21" s="49">
        <f t="shared" si="1"/>
        <v>0</v>
      </c>
      <c r="E21" s="50">
        <f t="shared" si="2"/>
        <v>0</v>
      </c>
      <c r="F21" s="47">
        <f t="shared" si="3"/>
        <v>0</v>
      </c>
      <c r="G21" s="51">
        <f t="shared" si="4"/>
        <v>0</v>
      </c>
      <c r="H21" s="7"/>
      <c r="I21" s="52">
        <f t="shared" si="6"/>
        <v>0</v>
      </c>
      <c r="J21" s="51">
        <f t="shared" si="7"/>
        <v>0</v>
      </c>
      <c r="K21" s="7"/>
    </row>
    <row r="22" spans="1:11" x14ac:dyDescent="0.3">
      <c r="A22" s="46">
        <v>6</v>
      </c>
      <c r="B22" s="47">
        <f t="shared" si="5"/>
        <v>0</v>
      </c>
      <c r="C22" s="48">
        <f t="shared" si="0"/>
        <v>0</v>
      </c>
      <c r="D22" s="53">
        <f t="shared" si="1"/>
        <v>0</v>
      </c>
      <c r="E22" s="50">
        <f t="shared" si="2"/>
        <v>0</v>
      </c>
      <c r="F22" s="47">
        <f t="shared" si="3"/>
        <v>0</v>
      </c>
      <c r="G22" s="51">
        <f t="shared" si="4"/>
        <v>0</v>
      </c>
      <c r="H22" s="7"/>
      <c r="I22" s="52">
        <f t="shared" si="6"/>
        <v>0</v>
      </c>
      <c r="J22" s="51">
        <f t="shared" si="7"/>
        <v>0</v>
      </c>
      <c r="K22" s="7"/>
    </row>
    <row r="23" spans="1:11" x14ac:dyDescent="0.3">
      <c r="A23" s="46">
        <v>7</v>
      </c>
      <c r="B23" s="47">
        <f t="shared" si="5"/>
        <v>0</v>
      </c>
      <c r="C23" s="48">
        <f t="shared" si="0"/>
        <v>0</v>
      </c>
      <c r="D23" s="49">
        <f t="shared" si="1"/>
        <v>0</v>
      </c>
      <c r="E23" s="50">
        <f t="shared" si="2"/>
        <v>0</v>
      </c>
      <c r="F23" s="47">
        <f t="shared" si="3"/>
        <v>0</v>
      </c>
      <c r="G23" s="51">
        <f t="shared" si="4"/>
        <v>0</v>
      </c>
      <c r="H23" s="7"/>
      <c r="I23" s="52">
        <f t="shared" si="6"/>
        <v>0</v>
      </c>
      <c r="J23" s="51">
        <f t="shared" si="7"/>
        <v>0</v>
      </c>
      <c r="K23" s="7"/>
    </row>
    <row r="24" spans="1:11" x14ac:dyDescent="0.3">
      <c r="A24" s="46">
        <v>8</v>
      </c>
      <c r="B24" s="47">
        <f t="shared" si="5"/>
        <v>0</v>
      </c>
      <c r="C24" s="48">
        <f t="shared" si="0"/>
        <v>0</v>
      </c>
      <c r="D24" s="49">
        <f t="shared" si="1"/>
        <v>0</v>
      </c>
      <c r="E24" s="50">
        <f t="shared" si="2"/>
        <v>0</v>
      </c>
      <c r="F24" s="47">
        <f t="shared" si="3"/>
        <v>0</v>
      </c>
      <c r="G24" s="51">
        <f t="shared" si="4"/>
        <v>0</v>
      </c>
      <c r="H24" s="7"/>
      <c r="I24" s="52">
        <f t="shared" si="6"/>
        <v>0</v>
      </c>
      <c r="J24" s="51">
        <f t="shared" si="7"/>
        <v>0</v>
      </c>
      <c r="K24" s="7"/>
    </row>
    <row r="25" spans="1:11" x14ac:dyDescent="0.3">
      <c r="A25" s="46">
        <v>9</v>
      </c>
      <c r="B25" s="47">
        <f t="shared" si="5"/>
        <v>0</v>
      </c>
      <c r="C25" s="48">
        <f t="shared" si="0"/>
        <v>0</v>
      </c>
      <c r="D25" s="49">
        <f t="shared" si="1"/>
        <v>0</v>
      </c>
      <c r="E25" s="50">
        <f t="shared" si="2"/>
        <v>0</v>
      </c>
      <c r="F25" s="47">
        <f t="shared" si="3"/>
        <v>0</v>
      </c>
      <c r="G25" s="51">
        <f t="shared" si="4"/>
        <v>0</v>
      </c>
      <c r="H25" s="7"/>
      <c r="I25" s="52">
        <f t="shared" si="6"/>
        <v>0</v>
      </c>
      <c r="J25" s="51">
        <f t="shared" si="7"/>
        <v>0</v>
      </c>
      <c r="K25" s="7"/>
    </row>
    <row r="26" spans="1:11" x14ac:dyDescent="0.3">
      <c r="A26" s="46">
        <v>10</v>
      </c>
      <c r="B26" s="47">
        <f t="shared" si="5"/>
        <v>0</v>
      </c>
      <c r="C26" s="48">
        <f t="shared" si="0"/>
        <v>0</v>
      </c>
      <c r="D26" s="49">
        <f t="shared" si="1"/>
        <v>0</v>
      </c>
      <c r="E26" s="50">
        <f t="shared" si="2"/>
        <v>0</v>
      </c>
      <c r="F26" s="47">
        <f t="shared" si="3"/>
        <v>0</v>
      </c>
      <c r="G26" s="51">
        <f t="shared" si="4"/>
        <v>0</v>
      </c>
      <c r="H26" s="7"/>
      <c r="I26" s="52">
        <f t="shared" si="6"/>
        <v>0</v>
      </c>
      <c r="J26" s="51">
        <f t="shared" si="7"/>
        <v>0</v>
      </c>
      <c r="K26" s="7"/>
    </row>
    <row r="27" spans="1:11" x14ac:dyDescent="0.3">
      <c r="A27" s="46">
        <v>11</v>
      </c>
      <c r="B27" s="47">
        <f t="shared" si="5"/>
        <v>0</v>
      </c>
      <c r="C27" s="48">
        <f t="shared" si="0"/>
        <v>0</v>
      </c>
      <c r="D27" s="49">
        <f t="shared" si="1"/>
        <v>0</v>
      </c>
      <c r="E27" s="50">
        <f t="shared" si="2"/>
        <v>0</v>
      </c>
      <c r="F27" s="47">
        <f t="shared" si="3"/>
        <v>0</v>
      </c>
      <c r="G27" s="51">
        <f t="shared" si="4"/>
        <v>0</v>
      </c>
      <c r="H27" s="7"/>
      <c r="I27" s="52">
        <f t="shared" si="6"/>
        <v>0</v>
      </c>
      <c r="J27" s="51">
        <f t="shared" si="7"/>
        <v>0</v>
      </c>
      <c r="K27" s="7"/>
    </row>
    <row r="28" spans="1:11" x14ac:dyDescent="0.3">
      <c r="A28" s="46">
        <v>12</v>
      </c>
      <c r="B28" s="47">
        <f t="shared" si="5"/>
        <v>0</v>
      </c>
      <c r="C28" s="48">
        <f t="shared" si="0"/>
        <v>0</v>
      </c>
      <c r="D28" s="49">
        <f t="shared" si="1"/>
        <v>0</v>
      </c>
      <c r="E28" s="50">
        <f t="shared" si="2"/>
        <v>0</v>
      </c>
      <c r="F28" s="47">
        <f t="shared" si="3"/>
        <v>0</v>
      </c>
      <c r="G28" s="51">
        <f t="shared" si="4"/>
        <v>0</v>
      </c>
      <c r="H28" s="7"/>
      <c r="I28" s="52">
        <f t="shared" si="6"/>
        <v>0</v>
      </c>
      <c r="J28" s="51">
        <f t="shared" si="7"/>
        <v>0</v>
      </c>
      <c r="K28" s="7"/>
    </row>
    <row r="29" spans="1:11" x14ac:dyDescent="0.3">
      <c r="A29" s="46">
        <v>13</v>
      </c>
      <c r="B29" s="47">
        <f t="shared" si="5"/>
        <v>0</v>
      </c>
      <c r="C29" s="48">
        <f t="shared" si="0"/>
        <v>0</v>
      </c>
      <c r="D29" s="49">
        <f t="shared" si="1"/>
        <v>0</v>
      </c>
      <c r="E29" s="50">
        <f t="shared" si="2"/>
        <v>0</v>
      </c>
      <c r="F29" s="47">
        <f t="shared" si="3"/>
        <v>0</v>
      </c>
      <c r="G29" s="51">
        <f t="shared" si="4"/>
        <v>0</v>
      </c>
      <c r="H29" s="7"/>
      <c r="I29" s="52">
        <f t="shared" si="6"/>
        <v>0</v>
      </c>
      <c r="J29" s="51">
        <f t="shared" si="7"/>
        <v>0</v>
      </c>
      <c r="K29" s="7"/>
    </row>
    <row r="30" spans="1:11" ht="14.25" customHeight="1" x14ac:dyDescent="0.3">
      <c r="A30" s="46">
        <v>14</v>
      </c>
      <c r="B30" s="47">
        <f t="shared" si="5"/>
        <v>0</v>
      </c>
      <c r="C30" s="48">
        <f t="shared" si="0"/>
        <v>0</v>
      </c>
      <c r="D30" s="49">
        <f t="shared" si="1"/>
        <v>0</v>
      </c>
      <c r="E30" s="50">
        <f t="shared" si="2"/>
        <v>0</v>
      </c>
      <c r="F30" s="47">
        <f t="shared" si="3"/>
        <v>0</v>
      </c>
      <c r="G30" s="51">
        <f t="shared" si="4"/>
        <v>0</v>
      </c>
      <c r="H30" s="7"/>
      <c r="I30" s="52">
        <f t="shared" si="6"/>
        <v>0</v>
      </c>
      <c r="J30" s="51">
        <f t="shared" si="7"/>
        <v>0</v>
      </c>
      <c r="K30" s="7"/>
    </row>
    <row r="31" spans="1:11" x14ac:dyDescent="0.3">
      <c r="A31" s="46">
        <v>15</v>
      </c>
      <c r="B31" s="47">
        <f t="shared" si="5"/>
        <v>0</v>
      </c>
      <c r="C31" s="48">
        <f t="shared" si="0"/>
        <v>0</v>
      </c>
      <c r="D31" s="49">
        <f t="shared" si="1"/>
        <v>0</v>
      </c>
      <c r="E31" s="50">
        <f t="shared" si="2"/>
        <v>0</v>
      </c>
      <c r="F31" s="47">
        <f t="shared" si="3"/>
        <v>0</v>
      </c>
      <c r="G31" s="51">
        <f t="shared" si="4"/>
        <v>0</v>
      </c>
      <c r="H31" s="7"/>
      <c r="I31" s="52">
        <f t="shared" si="6"/>
        <v>0</v>
      </c>
      <c r="J31" s="51">
        <f t="shared" si="7"/>
        <v>0</v>
      </c>
      <c r="K31" s="7"/>
    </row>
    <row r="32" spans="1:11" x14ac:dyDescent="0.3">
      <c r="A32" s="46">
        <v>16</v>
      </c>
      <c r="B32" s="47">
        <f t="shared" si="5"/>
        <v>0</v>
      </c>
      <c r="C32" s="48">
        <f t="shared" si="0"/>
        <v>0</v>
      </c>
      <c r="D32" s="49">
        <f t="shared" si="1"/>
        <v>0</v>
      </c>
      <c r="E32" s="50">
        <f t="shared" si="2"/>
        <v>0</v>
      </c>
      <c r="F32" s="47">
        <f t="shared" si="3"/>
        <v>0</v>
      </c>
      <c r="G32" s="51">
        <f t="shared" si="4"/>
        <v>0</v>
      </c>
      <c r="H32" s="7"/>
      <c r="I32" s="52">
        <f t="shared" si="6"/>
        <v>0</v>
      </c>
      <c r="J32" s="51">
        <f t="shared" si="7"/>
        <v>0</v>
      </c>
      <c r="K32" s="7"/>
    </row>
    <row r="33" spans="1:11" x14ac:dyDescent="0.3">
      <c r="A33" s="46">
        <v>17</v>
      </c>
      <c r="B33" s="47">
        <f t="shared" si="5"/>
        <v>0</v>
      </c>
      <c r="C33" s="48">
        <f t="shared" si="0"/>
        <v>0</v>
      </c>
      <c r="D33" s="49">
        <f t="shared" si="1"/>
        <v>0</v>
      </c>
      <c r="E33" s="50">
        <f t="shared" si="2"/>
        <v>0</v>
      </c>
      <c r="F33" s="47">
        <f t="shared" si="3"/>
        <v>0</v>
      </c>
      <c r="G33" s="51">
        <f t="shared" si="4"/>
        <v>0</v>
      </c>
      <c r="H33" s="7"/>
      <c r="I33" s="52">
        <f t="shared" si="6"/>
        <v>0</v>
      </c>
      <c r="J33" s="51">
        <f t="shared" si="7"/>
        <v>0</v>
      </c>
      <c r="K33" s="7"/>
    </row>
    <row r="34" spans="1:11" x14ac:dyDescent="0.3">
      <c r="A34" s="46">
        <v>18</v>
      </c>
      <c r="B34" s="47">
        <f t="shared" si="5"/>
        <v>0</v>
      </c>
      <c r="C34" s="48">
        <f t="shared" si="0"/>
        <v>0</v>
      </c>
      <c r="D34" s="49">
        <f t="shared" si="1"/>
        <v>0</v>
      </c>
      <c r="E34" s="50">
        <f t="shared" si="2"/>
        <v>0</v>
      </c>
      <c r="F34" s="47">
        <f t="shared" si="3"/>
        <v>0</v>
      </c>
      <c r="G34" s="51">
        <f t="shared" si="4"/>
        <v>0</v>
      </c>
      <c r="H34" s="7"/>
      <c r="I34" s="52">
        <f t="shared" si="6"/>
        <v>0</v>
      </c>
      <c r="J34" s="51">
        <f t="shared" si="7"/>
        <v>0</v>
      </c>
      <c r="K34" s="7"/>
    </row>
    <row r="35" spans="1:11" x14ac:dyDescent="0.3">
      <c r="A35" s="46">
        <v>19</v>
      </c>
      <c r="B35" s="47">
        <f t="shared" si="5"/>
        <v>0</v>
      </c>
      <c r="C35" s="48">
        <f t="shared" si="0"/>
        <v>0</v>
      </c>
      <c r="D35" s="49">
        <f t="shared" si="1"/>
        <v>0</v>
      </c>
      <c r="E35" s="50">
        <f t="shared" si="2"/>
        <v>0</v>
      </c>
      <c r="F35" s="47">
        <f t="shared" si="3"/>
        <v>0</v>
      </c>
      <c r="G35" s="51">
        <f t="shared" si="4"/>
        <v>0</v>
      </c>
      <c r="H35" s="7"/>
      <c r="I35" s="52">
        <f t="shared" si="6"/>
        <v>0</v>
      </c>
      <c r="J35" s="51">
        <f t="shared" si="7"/>
        <v>0</v>
      </c>
      <c r="K35" s="7"/>
    </row>
    <row r="36" spans="1:11" x14ac:dyDescent="0.3">
      <c r="A36" s="46">
        <v>20</v>
      </c>
      <c r="B36" s="47">
        <f t="shared" si="5"/>
        <v>0</v>
      </c>
      <c r="C36" s="48">
        <f t="shared" si="0"/>
        <v>0</v>
      </c>
      <c r="D36" s="49">
        <f t="shared" si="1"/>
        <v>0</v>
      </c>
      <c r="E36" s="50">
        <f t="shared" si="2"/>
        <v>0</v>
      </c>
      <c r="F36" s="47">
        <f t="shared" si="3"/>
        <v>0</v>
      </c>
      <c r="G36" s="51">
        <f t="shared" si="4"/>
        <v>0</v>
      </c>
      <c r="H36" s="7"/>
      <c r="I36" s="52">
        <f t="shared" si="6"/>
        <v>0</v>
      </c>
      <c r="J36" s="51">
        <f t="shared" si="7"/>
        <v>0</v>
      </c>
      <c r="K36" s="7"/>
    </row>
    <row r="37" spans="1:11" x14ac:dyDescent="0.3">
      <c r="A37" s="46">
        <v>21</v>
      </c>
      <c r="B37" s="47">
        <f t="shared" si="5"/>
        <v>0</v>
      </c>
      <c r="C37" s="48">
        <f t="shared" si="0"/>
        <v>0</v>
      </c>
      <c r="D37" s="49">
        <f t="shared" si="1"/>
        <v>0</v>
      </c>
      <c r="E37" s="50">
        <f t="shared" si="2"/>
        <v>0</v>
      </c>
      <c r="F37" s="47">
        <f t="shared" si="3"/>
        <v>0</v>
      </c>
      <c r="G37" s="51">
        <f t="shared" si="4"/>
        <v>0</v>
      </c>
      <c r="H37" s="7"/>
      <c r="I37" s="52">
        <f t="shared" si="6"/>
        <v>0</v>
      </c>
      <c r="J37" s="51">
        <f t="shared" si="7"/>
        <v>0</v>
      </c>
      <c r="K37" s="7"/>
    </row>
    <row r="38" spans="1:11" hidden="1" x14ac:dyDescent="0.3">
      <c r="A38" s="46">
        <v>22</v>
      </c>
      <c r="B38" s="47">
        <f t="shared" si="5"/>
        <v>0</v>
      </c>
      <c r="C38" s="48">
        <f t="shared" si="0"/>
        <v>0</v>
      </c>
      <c r="D38" s="49">
        <f t="shared" si="1"/>
        <v>0</v>
      </c>
      <c r="E38" s="50">
        <f t="shared" si="2"/>
        <v>0</v>
      </c>
      <c r="F38" s="47">
        <f t="shared" si="3"/>
        <v>0</v>
      </c>
      <c r="G38" s="51">
        <f t="shared" si="4"/>
        <v>0</v>
      </c>
      <c r="H38" s="7"/>
      <c r="I38" s="52">
        <f t="shared" si="6"/>
        <v>0</v>
      </c>
      <c r="J38" s="51">
        <f t="shared" si="7"/>
        <v>0</v>
      </c>
      <c r="K38" s="7"/>
    </row>
    <row r="39" spans="1:11" hidden="1" x14ac:dyDescent="0.3">
      <c r="A39" s="46">
        <v>23</v>
      </c>
      <c r="B39" s="47">
        <f t="shared" si="5"/>
        <v>0</v>
      </c>
      <c r="C39" s="48">
        <f t="shared" si="0"/>
        <v>0</v>
      </c>
      <c r="D39" s="49">
        <f t="shared" si="1"/>
        <v>0</v>
      </c>
      <c r="E39" s="50">
        <f t="shared" si="2"/>
        <v>0</v>
      </c>
      <c r="F39" s="47">
        <f t="shared" si="3"/>
        <v>0</v>
      </c>
      <c r="G39" s="51">
        <f t="shared" si="4"/>
        <v>0</v>
      </c>
      <c r="H39" s="7"/>
      <c r="I39" s="52">
        <f t="shared" si="6"/>
        <v>0</v>
      </c>
      <c r="J39" s="51">
        <f t="shared" si="7"/>
        <v>0</v>
      </c>
      <c r="K39" s="7"/>
    </row>
    <row r="40" spans="1:11" hidden="1" x14ac:dyDescent="0.3">
      <c r="A40" s="46">
        <v>24</v>
      </c>
      <c r="B40" s="47">
        <f t="shared" si="5"/>
        <v>0</v>
      </c>
      <c r="C40" s="48">
        <f t="shared" si="0"/>
        <v>0</v>
      </c>
      <c r="D40" s="49">
        <f t="shared" si="1"/>
        <v>0</v>
      </c>
      <c r="E40" s="50">
        <f t="shared" si="2"/>
        <v>0</v>
      </c>
      <c r="F40" s="47">
        <f t="shared" si="3"/>
        <v>0</v>
      </c>
      <c r="G40" s="51">
        <f t="shared" si="4"/>
        <v>0</v>
      </c>
      <c r="H40" s="7"/>
      <c r="I40" s="52">
        <f t="shared" si="6"/>
        <v>0</v>
      </c>
      <c r="J40" s="51">
        <f t="shared" si="7"/>
        <v>0</v>
      </c>
      <c r="K40" s="7"/>
    </row>
    <row r="41" spans="1:11" hidden="1" x14ac:dyDescent="0.3">
      <c r="A41" s="46">
        <v>25</v>
      </c>
      <c r="B41" s="47">
        <f t="shared" si="5"/>
        <v>0</v>
      </c>
      <c r="C41" s="48">
        <f t="shared" si="0"/>
        <v>0</v>
      </c>
      <c r="D41" s="49">
        <f t="shared" si="1"/>
        <v>0</v>
      </c>
      <c r="E41" s="50">
        <f t="shared" si="2"/>
        <v>0</v>
      </c>
      <c r="F41" s="47">
        <f t="shared" si="3"/>
        <v>0</v>
      </c>
      <c r="G41" s="51">
        <f t="shared" si="4"/>
        <v>0</v>
      </c>
      <c r="H41" s="7"/>
      <c r="I41" s="52">
        <f t="shared" si="6"/>
        <v>0</v>
      </c>
      <c r="J41" s="51">
        <f t="shared" si="7"/>
        <v>0</v>
      </c>
      <c r="K41" s="7"/>
    </row>
    <row r="42" spans="1:11" hidden="1" x14ac:dyDescent="0.3">
      <c r="A42" s="46">
        <v>26</v>
      </c>
      <c r="B42" s="47">
        <f t="shared" si="5"/>
        <v>0</v>
      </c>
      <c r="C42" s="48">
        <f t="shared" si="0"/>
        <v>0</v>
      </c>
      <c r="D42" s="49">
        <f t="shared" si="1"/>
        <v>0</v>
      </c>
      <c r="E42" s="50">
        <f t="shared" si="2"/>
        <v>0</v>
      </c>
      <c r="F42" s="47">
        <f t="shared" si="3"/>
        <v>0</v>
      </c>
      <c r="G42" s="51">
        <f t="shared" si="4"/>
        <v>0</v>
      </c>
      <c r="H42" s="7"/>
      <c r="I42" s="52">
        <f t="shared" si="6"/>
        <v>0</v>
      </c>
      <c r="J42" s="51">
        <f t="shared" si="7"/>
        <v>0</v>
      </c>
      <c r="K42" s="7"/>
    </row>
    <row r="43" spans="1:11" hidden="1" x14ac:dyDescent="0.3">
      <c r="A43" s="46">
        <v>27</v>
      </c>
      <c r="B43" s="47">
        <f t="shared" si="5"/>
        <v>0</v>
      </c>
      <c r="C43" s="48">
        <f t="shared" si="0"/>
        <v>0</v>
      </c>
      <c r="D43" s="49">
        <f t="shared" si="1"/>
        <v>0</v>
      </c>
      <c r="E43" s="50">
        <f t="shared" si="2"/>
        <v>0</v>
      </c>
      <c r="F43" s="47">
        <f t="shared" si="3"/>
        <v>0</v>
      </c>
      <c r="G43" s="51">
        <f t="shared" si="4"/>
        <v>0</v>
      </c>
      <c r="H43" s="7"/>
      <c r="I43" s="52">
        <f t="shared" si="6"/>
        <v>0</v>
      </c>
      <c r="J43" s="51">
        <f t="shared" si="7"/>
        <v>0</v>
      </c>
      <c r="K43" s="7"/>
    </row>
    <row r="44" spans="1:11" hidden="1" x14ac:dyDescent="0.3">
      <c r="A44" s="46">
        <v>28</v>
      </c>
      <c r="B44" s="47">
        <f t="shared" si="5"/>
        <v>0</v>
      </c>
      <c r="C44" s="48">
        <f t="shared" si="0"/>
        <v>0</v>
      </c>
      <c r="D44" s="49">
        <f t="shared" si="1"/>
        <v>0</v>
      </c>
      <c r="E44" s="50">
        <f t="shared" si="2"/>
        <v>0</v>
      </c>
      <c r="F44" s="47">
        <f t="shared" si="3"/>
        <v>0</v>
      </c>
      <c r="G44" s="51">
        <f t="shared" si="4"/>
        <v>0</v>
      </c>
      <c r="H44" s="7"/>
      <c r="I44" s="52">
        <f t="shared" si="6"/>
        <v>0</v>
      </c>
      <c r="J44" s="51">
        <f t="shared" si="7"/>
        <v>0</v>
      </c>
      <c r="K44" s="7"/>
    </row>
    <row r="45" spans="1:11" hidden="1" x14ac:dyDescent="0.3">
      <c r="A45" s="46">
        <v>29</v>
      </c>
      <c r="B45" s="47">
        <f t="shared" si="5"/>
        <v>0</v>
      </c>
      <c r="C45" s="48">
        <f t="shared" si="0"/>
        <v>0</v>
      </c>
      <c r="D45" s="49">
        <f t="shared" si="1"/>
        <v>0</v>
      </c>
      <c r="E45" s="50">
        <f t="shared" si="2"/>
        <v>0</v>
      </c>
      <c r="F45" s="47">
        <f t="shared" si="3"/>
        <v>0</v>
      </c>
      <c r="G45" s="51">
        <f t="shared" si="4"/>
        <v>0</v>
      </c>
      <c r="H45" s="7"/>
      <c r="I45" s="52">
        <f t="shared" si="6"/>
        <v>0</v>
      </c>
      <c r="J45" s="51">
        <f t="shared" si="7"/>
        <v>0</v>
      </c>
      <c r="K45" s="7"/>
    </row>
    <row r="46" spans="1:11" hidden="1" x14ac:dyDescent="0.3">
      <c r="A46" s="46">
        <v>30</v>
      </c>
      <c r="B46" s="47">
        <f t="shared" si="5"/>
        <v>0</v>
      </c>
      <c r="C46" s="48">
        <f t="shared" si="0"/>
        <v>0</v>
      </c>
      <c r="D46" s="49">
        <f t="shared" si="1"/>
        <v>0</v>
      </c>
      <c r="E46" s="50">
        <f t="shared" si="2"/>
        <v>0</v>
      </c>
      <c r="F46" s="47">
        <f t="shared" si="3"/>
        <v>0</v>
      </c>
      <c r="G46" s="51">
        <f t="shared" si="4"/>
        <v>0</v>
      </c>
      <c r="H46" s="7"/>
      <c r="I46" s="52">
        <f t="shared" si="6"/>
        <v>0</v>
      </c>
      <c r="J46" s="51">
        <f t="shared" si="7"/>
        <v>0</v>
      </c>
      <c r="K46" s="7"/>
    </row>
    <row r="47" spans="1:11" hidden="1" x14ac:dyDescent="0.3">
      <c r="A47" s="54"/>
      <c r="B47" s="55">
        <f t="shared" si="5"/>
        <v>0</v>
      </c>
      <c r="C47" s="56"/>
      <c r="D47" s="56"/>
      <c r="E47" s="56"/>
      <c r="F47" s="55">
        <f t="shared" si="3"/>
        <v>0</v>
      </c>
      <c r="G47" s="57"/>
      <c r="H47" s="7"/>
      <c r="I47" s="58">
        <f t="shared" si="6"/>
        <v>0</v>
      </c>
      <c r="J47" s="59">
        <f t="shared" si="7"/>
        <v>0</v>
      </c>
      <c r="K47" s="7"/>
    </row>
    <row r="48" spans="1:11" x14ac:dyDescent="0.3">
      <c r="A48" s="60"/>
      <c r="B48" s="7"/>
      <c r="C48" s="7"/>
      <c r="D48" s="7"/>
      <c r="E48" s="7"/>
      <c r="F48" s="7"/>
      <c r="G48" s="61">
        <f>SUM(G17:G47)</f>
        <v>0</v>
      </c>
      <c r="H48" s="7"/>
      <c r="I48" s="7"/>
      <c r="J48" s="61">
        <f>SUM(J17:J47)</f>
        <v>0</v>
      </c>
      <c r="K48" s="7"/>
    </row>
    <row r="49" spans="1:7" hidden="1" x14ac:dyDescent="0.3">
      <c r="G49" s="6"/>
    </row>
    <row r="50" spans="1:7" hidden="1" x14ac:dyDescent="0.3">
      <c r="A50" s="4"/>
    </row>
    <row r="51" spans="1:7" hidden="1" x14ac:dyDescent="0.3">
      <c r="A51" s="4"/>
    </row>
    <row r="52" spans="1:7" hidden="1" x14ac:dyDescent="0.3">
      <c r="A52" s="4"/>
    </row>
    <row r="53" spans="1:7" hidden="1" x14ac:dyDescent="0.3">
      <c r="A53" s="4"/>
    </row>
    <row r="54" spans="1:7" hidden="1" x14ac:dyDescent="0.3">
      <c r="A54" s="4"/>
    </row>
    <row r="55" spans="1:7" hidden="1" x14ac:dyDescent="0.3">
      <c r="A55" s="4"/>
    </row>
    <row r="56" spans="1:7" hidden="1" x14ac:dyDescent="0.3">
      <c r="A56" s="4"/>
    </row>
    <row r="57" spans="1:7" hidden="1" x14ac:dyDescent="0.3">
      <c r="A57" s="4"/>
    </row>
    <row r="58" spans="1:7" hidden="1" x14ac:dyDescent="0.3">
      <c r="A58" s="4"/>
    </row>
    <row r="59" spans="1:7" hidden="1" x14ac:dyDescent="0.3">
      <c r="A59" s="4"/>
    </row>
    <row r="60" spans="1:7" hidden="1" x14ac:dyDescent="0.3">
      <c r="A60" s="4"/>
    </row>
    <row r="61" spans="1:7" hidden="1" x14ac:dyDescent="0.3">
      <c r="A61" s="4"/>
    </row>
    <row r="62" spans="1:7" hidden="1" x14ac:dyDescent="0.3">
      <c r="A62" s="4"/>
    </row>
    <row r="63" spans="1:7" hidden="1" x14ac:dyDescent="0.3">
      <c r="A63" s="4"/>
    </row>
    <row r="64" spans="1:7" hidden="1" x14ac:dyDescent="0.3">
      <c r="A64" s="4"/>
    </row>
    <row r="65" s="4" customFormat="1" hidden="1" x14ac:dyDescent="0.3"/>
    <row r="66" s="4" customFormat="1" hidden="1" x14ac:dyDescent="0.3"/>
    <row r="67" s="4" customFormat="1" hidden="1" x14ac:dyDescent="0.3"/>
    <row r="68" s="4" customFormat="1" hidden="1" x14ac:dyDescent="0.3"/>
    <row r="69" s="4" customFormat="1" hidden="1" x14ac:dyDescent="0.3"/>
    <row r="70" s="4" customFormat="1" hidden="1" x14ac:dyDescent="0.3"/>
    <row r="71" s="4" customFormat="1" hidden="1" x14ac:dyDescent="0.3"/>
    <row r="72" s="4" customFormat="1" hidden="1" x14ac:dyDescent="0.3"/>
    <row r="73" s="4" customFormat="1" hidden="1" x14ac:dyDescent="0.3"/>
    <row r="74" s="4" customFormat="1" hidden="1" x14ac:dyDescent="0.3"/>
    <row r="75" s="4" customFormat="1" hidden="1" x14ac:dyDescent="0.3"/>
    <row r="76" s="4" customFormat="1" hidden="1" x14ac:dyDescent="0.3"/>
    <row r="77" s="4" customFormat="1" hidden="1" x14ac:dyDescent="0.3"/>
    <row r="78" s="4" customFormat="1" hidden="1" x14ac:dyDescent="0.3"/>
    <row r="79" s="4" customFormat="1" hidden="1" x14ac:dyDescent="0.3"/>
    <row r="80" s="4" customFormat="1" hidden="1" x14ac:dyDescent="0.3"/>
    <row r="81" s="4" customFormat="1" hidden="1" x14ac:dyDescent="0.3"/>
    <row r="82" s="4" customFormat="1" hidden="1" x14ac:dyDescent="0.3"/>
    <row r="83" s="4" customFormat="1" hidden="1" x14ac:dyDescent="0.3"/>
    <row r="84" s="4" customFormat="1" hidden="1" x14ac:dyDescent="0.3"/>
    <row r="85" s="4" customFormat="1" hidden="1" x14ac:dyDescent="0.3"/>
    <row r="86" s="4" customFormat="1" hidden="1" x14ac:dyDescent="0.3"/>
    <row r="87" s="4" customFormat="1" hidden="1" x14ac:dyDescent="0.3"/>
    <row r="88" s="4" customFormat="1" hidden="1" x14ac:dyDescent="0.3"/>
    <row r="89" s="4" customFormat="1" hidden="1" x14ac:dyDescent="0.3"/>
    <row r="90" s="4" customFormat="1" hidden="1" x14ac:dyDescent="0.3"/>
    <row r="91" s="4" customFormat="1" hidden="1" x14ac:dyDescent="0.3"/>
    <row r="92" s="4" customFormat="1" hidden="1" x14ac:dyDescent="0.3"/>
    <row r="93" s="4" customFormat="1" hidden="1" x14ac:dyDescent="0.3"/>
    <row r="94" s="4" customFormat="1" hidden="1" x14ac:dyDescent="0.3"/>
    <row r="95" s="4" customFormat="1" hidden="1" x14ac:dyDescent="0.3"/>
    <row r="96" s="4" customFormat="1" hidden="1" x14ac:dyDescent="0.3"/>
    <row r="97" s="4" customFormat="1" hidden="1" x14ac:dyDescent="0.3"/>
    <row r="98" s="4" customFormat="1" hidden="1" x14ac:dyDescent="0.3"/>
    <row r="99" s="4" customFormat="1" hidden="1" x14ac:dyDescent="0.3"/>
    <row r="100" s="4" customFormat="1" hidden="1" x14ac:dyDescent="0.3"/>
    <row r="101" s="4" customFormat="1" hidden="1" x14ac:dyDescent="0.3"/>
    <row r="102" s="4" customFormat="1" hidden="1" x14ac:dyDescent="0.3"/>
    <row r="103" s="4" customFormat="1" hidden="1" x14ac:dyDescent="0.3"/>
    <row r="104" s="4" customFormat="1" hidden="1" x14ac:dyDescent="0.3"/>
    <row r="105" s="4" customFormat="1" hidden="1" x14ac:dyDescent="0.3"/>
    <row r="106" s="4" customFormat="1" hidden="1" x14ac:dyDescent="0.3"/>
    <row r="107" s="4" customFormat="1" hidden="1" x14ac:dyDescent="0.3"/>
    <row r="108" s="4" customFormat="1" hidden="1" x14ac:dyDescent="0.3"/>
    <row r="109" s="4" customFormat="1" hidden="1" x14ac:dyDescent="0.3"/>
    <row r="110" s="4" customFormat="1" hidden="1" x14ac:dyDescent="0.3"/>
    <row r="111" s="4" customFormat="1" hidden="1" x14ac:dyDescent="0.3"/>
    <row r="112" s="4" customFormat="1" hidden="1" x14ac:dyDescent="0.3"/>
    <row r="113" s="4" customFormat="1" hidden="1" x14ac:dyDescent="0.3"/>
    <row r="114" s="4" customFormat="1" hidden="1" x14ac:dyDescent="0.3"/>
    <row r="115" s="4" customFormat="1" hidden="1" x14ac:dyDescent="0.3"/>
    <row r="116" s="4" customFormat="1" hidden="1" x14ac:dyDescent="0.3"/>
    <row r="117" s="4" customFormat="1" hidden="1" x14ac:dyDescent="0.3"/>
    <row r="118" s="4" customFormat="1" hidden="1" x14ac:dyDescent="0.3"/>
    <row r="119" s="4" customFormat="1" hidden="1" x14ac:dyDescent="0.3"/>
    <row r="120" s="4" customFormat="1" hidden="1" x14ac:dyDescent="0.3"/>
    <row r="121" s="4" customFormat="1" hidden="1" x14ac:dyDescent="0.3"/>
    <row r="122" s="4" customFormat="1" hidden="1" x14ac:dyDescent="0.3"/>
    <row r="123" s="4" customFormat="1" hidden="1" x14ac:dyDescent="0.3"/>
    <row r="124" s="4" customFormat="1" hidden="1" x14ac:dyDescent="0.3"/>
    <row r="125" s="4" customFormat="1" hidden="1" x14ac:dyDescent="0.3"/>
    <row r="126" s="4" customFormat="1" hidden="1" x14ac:dyDescent="0.3"/>
    <row r="127" s="4" customFormat="1" hidden="1" x14ac:dyDescent="0.3"/>
    <row r="128" s="4" customFormat="1" hidden="1" x14ac:dyDescent="0.3"/>
    <row r="129" s="4" customFormat="1" hidden="1" x14ac:dyDescent="0.3"/>
    <row r="130" s="4" customFormat="1" hidden="1" x14ac:dyDescent="0.3"/>
    <row r="131" s="4" customFormat="1" hidden="1" x14ac:dyDescent="0.3"/>
    <row r="132" s="4" customFormat="1" hidden="1" x14ac:dyDescent="0.3"/>
    <row r="133" s="4" customFormat="1" hidden="1" x14ac:dyDescent="0.3"/>
    <row r="134" s="4" customFormat="1" hidden="1" x14ac:dyDescent="0.3"/>
    <row r="135" s="4" customFormat="1" hidden="1" x14ac:dyDescent="0.3"/>
    <row r="136" s="4" customFormat="1" hidden="1" x14ac:dyDescent="0.3"/>
    <row r="137" s="4" customFormat="1" hidden="1" x14ac:dyDescent="0.3"/>
    <row r="138" s="4" customFormat="1" hidden="1" x14ac:dyDescent="0.3"/>
    <row r="139" s="4" customFormat="1" hidden="1" x14ac:dyDescent="0.3"/>
    <row r="140" s="4" customFormat="1" hidden="1" x14ac:dyDescent="0.3"/>
    <row r="141" s="4" customFormat="1" hidden="1" x14ac:dyDescent="0.3"/>
    <row r="142" s="4" customFormat="1" hidden="1" x14ac:dyDescent="0.3"/>
    <row r="143" s="4" customFormat="1" hidden="1" x14ac:dyDescent="0.3"/>
    <row r="144" s="4" customFormat="1" hidden="1" x14ac:dyDescent="0.3"/>
    <row r="145" s="4" customFormat="1" hidden="1" x14ac:dyDescent="0.3"/>
    <row r="146" s="4" customFormat="1" hidden="1" x14ac:dyDescent="0.3"/>
    <row r="147" s="4" customFormat="1" hidden="1" x14ac:dyDescent="0.3"/>
    <row r="148" s="4" customFormat="1" hidden="1" x14ac:dyDescent="0.3"/>
    <row r="149" s="4" customFormat="1" hidden="1" x14ac:dyDescent="0.3"/>
    <row r="150" s="4" customFormat="1" hidden="1" x14ac:dyDescent="0.3"/>
    <row r="151" s="4" customFormat="1" hidden="1" x14ac:dyDescent="0.3"/>
    <row r="152" s="4" customFormat="1" hidden="1" x14ac:dyDescent="0.3"/>
    <row r="153" s="4" customFormat="1" hidden="1" x14ac:dyDescent="0.3"/>
    <row r="154" s="4" customFormat="1" hidden="1" x14ac:dyDescent="0.3"/>
    <row r="155" s="4" customFormat="1" hidden="1" x14ac:dyDescent="0.3"/>
    <row r="156" s="4" customFormat="1" hidden="1" x14ac:dyDescent="0.3"/>
    <row r="157" s="4" customFormat="1" hidden="1" x14ac:dyDescent="0.3"/>
    <row r="158" s="4" customFormat="1" hidden="1" x14ac:dyDescent="0.3"/>
    <row r="159" s="4" customFormat="1" hidden="1" x14ac:dyDescent="0.3"/>
    <row r="160" s="4" customFormat="1" hidden="1" x14ac:dyDescent="0.3"/>
    <row r="161" s="4" customFormat="1" hidden="1" x14ac:dyDescent="0.3"/>
    <row r="162" s="4" customFormat="1" hidden="1" x14ac:dyDescent="0.3"/>
    <row r="163" s="4" customFormat="1" hidden="1" x14ac:dyDescent="0.3"/>
    <row r="164" s="4" customFormat="1" hidden="1" x14ac:dyDescent="0.3"/>
    <row r="165" s="4" customFormat="1" hidden="1" x14ac:dyDescent="0.3"/>
    <row r="166" s="4" customFormat="1" hidden="1" x14ac:dyDescent="0.3"/>
    <row r="167" s="4" customFormat="1" hidden="1" x14ac:dyDescent="0.3"/>
    <row r="168" s="4" customFormat="1" hidden="1" x14ac:dyDescent="0.3"/>
    <row r="169" s="4" customFormat="1" hidden="1" x14ac:dyDescent="0.3"/>
    <row r="170" s="4" customFormat="1" hidden="1" x14ac:dyDescent="0.3"/>
    <row r="171" s="4" customFormat="1" hidden="1" x14ac:dyDescent="0.3"/>
    <row r="172" s="4" customFormat="1" hidden="1" x14ac:dyDescent="0.3"/>
    <row r="173" s="4" customFormat="1" hidden="1" x14ac:dyDescent="0.3"/>
    <row r="174" s="4" customFormat="1" hidden="1" x14ac:dyDescent="0.3"/>
    <row r="175" s="4" customFormat="1" hidden="1" x14ac:dyDescent="0.3"/>
    <row r="176" s="4" customFormat="1" hidden="1" x14ac:dyDescent="0.3"/>
    <row r="177" s="4" customFormat="1" hidden="1" x14ac:dyDescent="0.3"/>
    <row r="178" s="4" customFormat="1" hidden="1" x14ac:dyDescent="0.3"/>
    <row r="179" s="4" customFormat="1" hidden="1" x14ac:dyDescent="0.3"/>
    <row r="180" s="4" customFormat="1" hidden="1" x14ac:dyDescent="0.3"/>
  </sheetData>
  <sheetProtection algorithmName="SHA-512" hashValue="GjSlxJxefDrw0IIXzIH30DKTVSNdGUDq2uoc9awyTpo0Q7QkIKUP9u2ow/fyA9EDaX73YzZaO6bkuBrtb7ckpQ==" saltValue="tTMbSXe30hHlDFGjmAEsKg==" spinCount="100000" sheet="1" objects="1" scenarios="1"/>
  <mergeCells count="12">
    <mergeCell ref="G9:G10"/>
    <mergeCell ref="A1:J1"/>
    <mergeCell ref="A2:J2"/>
    <mergeCell ref="E9:E10"/>
    <mergeCell ref="F9:F10"/>
    <mergeCell ref="A12:B12"/>
    <mergeCell ref="A14:B14"/>
    <mergeCell ref="A4:B4"/>
    <mergeCell ref="A5:B5"/>
    <mergeCell ref="A6:B6"/>
    <mergeCell ref="A7:B7"/>
    <mergeCell ref="A8:B8"/>
  </mergeCells>
  <conditionalFormatting sqref="D9">
    <cfRule type="containsText" dxfId="1" priority="2" operator="containsText" text="ERRORE: massimo consentito è 80%">
      <formula>NOT(ISERROR(SEARCH("ERRORE: massimo consentito è 80%",D9)))</formula>
    </cfRule>
  </conditionalFormatting>
  <conditionalFormatting sqref="D11">
    <cfRule type="containsText" dxfId="0" priority="1" operator="containsText" text="ERRORE: massimo consentito è 20">
      <formula>NOT(ISERROR(SEARCH("ERRORE: massimo consentito è 20",D11)))</formula>
    </cfRule>
  </conditionalFormatting>
  <pageMargins left="0.23622047244094491" right="0.23622047244094491" top="0.74803149606299213" bottom="0.74803149606299213" header="0.31496062992125984" footer="0.31496062992125984"/>
  <pageSetup paperSize="9" scale="6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G17" sqref="G17"/>
    </sheetView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Foglio1</vt:lpstr>
      <vt:lpstr>Foglio2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Maurizio Nicolai</dc:creator>
  <cp:lastModifiedBy>Corrado Musitano</cp:lastModifiedBy>
  <cp:lastPrinted>2024-05-17T15:05:21Z</cp:lastPrinted>
  <dcterms:created xsi:type="dcterms:W3CDTF">2024-05-15T13:30:57Z</dcterms:created>
  <dcterms:modified xsi:type="dcterms:W3CDTF">2024-09-23T06:22:54Z</dcterms:modified>
</cp:coreProperties>
</file>